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0" windowWidth="19320" windowHeight="8145" tabRatio="683" firstSheet="2" activeTab="2"/>
  </bookViews>
  <sheets>
    <sheet name="Титульный лист" sheetId="12" r:id="rId1"/>
    <sheet name="Развитие физкультуры" sheetId="14" r:id="rId2"/>
    <sheet name="01.04.2015" sheetId="28" r:id="rId3"/>
  </sheets>
  <definedNames>
    <definedName name="_xlnm.Print_Titles" localSheetId="2">'01.04.2015'!$A:$A,'01.04.2015'!$3:$4</definedName>
    <definedName name="_xlnm.Print_Area" localSheetId="2">'01.04.2015'!$A$1:$AF$63</definedName>
  </definedNames>
  <calcPr calcId="145621"/>
</workbook>
</file>

<file path=xl/calcChain.xml><?xml version="1.0" encoding="utf-8"?>
<calcChain xmlns="http://schemas.openxmlformats.org/spreadsheetml/2006/main">
  <c r="E53" i="28" l="1"/>
  <c r="D52" i="28"/>
  <c r="D53" i="28"/>
  <c r="C52" i="28"/>
  <c r="C53" i="28"/>
  <c r="B53" i="28"/>
  <c r="O52" i="28"/>
  <c r="M52" i="28"/>
  <c r="N52" i="28"/>
  <c r="Q52" i="28"/>
  <c r="R52" i="28"/>
  <c r="S52" i="28"/>
  <c r="T52" i="28"/>
  <c r="U52" i="28"/>
  <c r="V52" i="28"/>
  <c r="W52" i="28"/>
  <c r="X52" i="28"/>
  <c r="Y52" i="28"/>
  <c r="Z52" i="28"/>
  <c r="AA52" i="28"/>
  <c r="AB52" i="28"/>
  <c r="AC52" i="28"/>
  <c r="AD52" i="28"/>
  <c r="AE52" i="28"/>
  <c r="P52" i="28"/>
  <c r="L52" i="28"/>
  <c r="G53" i="28" l="1"/>
  <c r="F53" i="28"/>
  <c r="D59" i="28"/>
  <c r="L59" i="28"/>
  <c r="L57" i="28" s="1"/>
  <c r="E46" i="28"/>
  <c r="D46" i="28"/>
  <c r="C46" i="28"/>
  <c r="E38" i="28"/>
  <c r="D38" i="28"/>
  <c r="C38" i="28"/>
  <c r="E18" i="28"/>
  <c r="D18" i="28"/>
  <c r="C18" i="28"/>
  <c r="C16" i="28" s="1"/>
  <c r="E12" i="28"/>
  <c r="D12" i="28"/>
  <c r="C12" i="28"/>
  <c r="C33" i="28"/>
  <c r="M59" i="28" l="1"/>
  <c r="M36" i="28"/>
  <c r="AE60" i="28" l="1"/>
  <c r="AD60" i="28"/>
  <c r="AC60" i="28"/>
  <c r="AB60" i="28"/>
  <c r="AA60" i="28"/>
  <c r="Z60" i="28"/>
  <c r="Y60" i="28"/>
  <c r="X60" i="28"/>
  <c r="W60" i="28"/>
  <c r="V60" i="28"/>
  <c r="U60" i="28"/>
  <c r="T60" i="28"/>
  <c r="S60" i="28"/>
  <c r="R60" i="28"/>
  <c r="Q60" i="28"/>
  <c r="P60" i="28"/>
  <c r="O60" i="28"/>
  <c r="N60" i="28"/>
  <c r="M60" i="28"/>
  <c r="L60" i="28"/>
  <c r="K60" i="28"/>
  <c r="J60" i="28"/>
  <c r="I60" i="28"/>
  <c r="H60" i="28"/>
  <c r="D60" i="28" s="1"/>
  <c r="E60" i="28"/>
  <c r="F60" i="28" s="1"/>
  <c r="AC59" i="28"/>
  <c r="Y59" i="28"/>
  <c r="U59" i="28"/>
  <c r="Q59" i="28"/>
  <c r="B58" i="28"/>
  <c r="AC57" i="28"/>
  <c r="Y57" i="28"/>
  <c r="U57" i="28"/>
  <c r="Q57" i="28"/>
  <c r="E59" i="28"/>
  <c r="E57" i="28" s="1"/>
  <c r="K52" i="28"/>
  <c r="J52" i="28"/>
  <c r="I52" i="28"/>
  <c r="H52" i="28"/>
  <c r="E52" i="28"/>
  <c r="G52" i="28"/>
  <c r="B52" i="28"/>
  <c r="G46" i="28"/>
  <c r="D44" i="28"/>
  <c r="B46" i="28"/>
  <c r="AE44" i="28"/>
  <c r="AD44" i="28"/>
  <c r="AC44" i="28"/>
  <c r="AB44" i="28"/>
  <c r="AA44" i="28"/>
  <c r="Z44" i="28"/>
  <c r="Z59" i="28" s="1"/>
  <c r="Z57" i="28" s="1"/>
  <c r="Y44" i="28"/>
  <c r="X44" i="28"/>
  <c r="W44" i="28"/>
  <c r="V44" i="28"/>
  <c r="U44" i="28"/>
  <c r="T44" i="28"/>
  <c r="S44" i="28"/>
  <c r="R44" i="28"/>
  <c r="R59" i="28" s="1"/>
  <c r="R57" i="28" s="1"/>
  <c r="Q44" i="28"/>
  <c r="P44" i="28"/>
  <c r="O44" i="28"/>
  <c r="N44" i="28"/>
  <c r="M44" i="28"/>
  <c r="L44" i="28"/>
  <c r="K44" i="28"/>
  <c r="J44" i="28"/>
  <c r="I44" i="28"/>
  <c r="H44" i="28"/>
  <c r="C44" i="28"/>
  <c r="B44" i="28"/>
  <c r="G38" i="28"/>
  <c r="D36" i="28"/>
  <c r="B38" i="28"/>
  <c r="AE36" i="28"/>
  <c r="AD36" i="28"/>
  <c r="AD59" i="28" s="1"/>
  <c r="AD57" i="28" s="1"/>
  <c r="AB36" i="28"/>
  <c r="Z36" i="28"/>
  <c r="X36" i="28"/>
  <c r="V36" i="28"/>
  <c r="T36" i="28"/>
  <c r="R36" i="28"/>
  <c r="P36" i="28"/>
  <c r="N36" i="28"/>
  <c r="N59" i="28" s="1"/>
  <c r="N57" i="28" s="1"/>
  <c r="L36" i="28"/>
  <c r="K36" i="28"/>
  <c r="J36" i="28"/>
  <c r="J59" i="28" s="1"/>
  <c r="J57" i="28" s="1"/>
  <c r="I36" i="28"/>
  <c r="I59" i="28" s="1"/>
  <c r="I57" i="28" s="1"/>
  <c r="H36" i="28"/>
  <c r="C36" i="28"/>
  <c r="B36" i="28"/>
  <c r="E33" i="28"/>
  <c r="F33" i="28" s="1"/>
  <c r="D33" i="28"/>
  <c r="C60" i="28"/>
  <c r="G60" i="28" s="1"/>
  <c r="B33" i="28"/>
  <c r="B60" i="28" s="1"/>
  <c r="C32" i="28"/>
  <c r="B32" i="28"/>
  <c r="E31" i="28"/>
  <c r="D31" i="28"/>
  <c r="C31" i="28"/>
  <c r="B31" i="28"/>
  <c r="B29" i="28" s="1"/>
  <c r="K29" i="28"/>
  <c r="J29" i="28"/>
  <c r="I29" i="28"/>
  <c r="H29" i="28"/>
  <c r="E29" i="28"/>
  <c r="D29" i="28"/>
  <c r="C29" i="28"/>
  <c r="G29" i="28" s="1"/>
  <c r="C27" i="28"/>
  <c r="E25" i="28"/>
  <c r="D25" i="28"/>
  <c r="C25" i="28"/>
  <c r="G25" i="28" s="1"/>
  <c r="B25" i="28"/>
  <c r="F25" i="28" s="1"/>
  <c r="Y23" i="28"/>
  <c r="X23" i="28"/>
  <c r="V23" i="28"/>
  <c r="V59" i="28" s="1"/>
  <c r="V57" i="28" s="1"/>
  <c r="T23" i="28"/>
  <c r="I23" i="28"/>
  <c r="H23" i="28"/>
  <c r="E23" i="28"/>
  <c r="D23" i="28"/>
  <c r="C23" i="28"/>
  <c r="G23" i="28" s="1"/>
  <c r="B23" i="28"/>
  <c r="F23" i="28" s="1"/>
  <c r="G18" i="28"/>
  <c r="D16" i="28"/>
  <c r="B18" i="28"/>
  <c r="E17" i="28"/>
  <c r="AE16" i="28"/>
  <c r="AD16" i="28"/>
  <c r="AC16" i="28"/>
  <c r="AB16" i="28"/>
  <c r="AA16" i="28"/>
  <c r="Z16" i="28"/>
  <c r="Y16" i="28"/>
  <c r="X16" i="28"/>
  <c r="W16" i="28"/>
  <c r="V16" i="28"/>
  <c r="U16" i="28"/>
  <c r="T16" i="28"/>
  <c r="S16" i="28"/>
  <c r="R16" i="28"/>
  <c r="Q16" i="28"/>
  <c r="P16" i="28"/>
  <c r="O16" i="28"/>
  <c r="N16" i="28"/>
  <c r="M16" i="28"/>
  <c r="M57" i="28" s="1"/>
  <c r="L16" i="28"/>
  <c r="K16" i="28"/>
  <c r="J16" i="28"/>
  <c r="I16" i="28"/>
  <c r="H16" i="28"/>
  <c r="B16" i="28"/>
  <c r="E10" i="28"/>
  <c r="B12" i="28"/>
  <c r="AE10" i="28"/>
  <c r="AE59" i="28" s="1"/>
  <c r="AE57" i="28" s="1"/>
  <c r="AD10" i="28"/>
  <c r="AC10" i="28"/>
  <c r="AB10" i="28"/>
  <c r="AB59" i="28" s="1"/>
  <c r="AB57" i="28" s="1"/>
  <c r="AA10" i="28"/>
  <c r="AA59" i="28" s="1"/>
  <c r="AA57" i="28" s="1"/>
  <c r="Z10" i="28"/>
  <c r="Y10" i="28"/>
  <c r="X10" i="28"/>
  <c r="X59" i="28" s="1"/>
  <c r="X57" i="28" s="1"/>
  <c r="W10" i="28"/>
  <c r="W59" i="28" s="1"/>
  <c r="W57" i="28" s="1"/>
  <c r="V10" i="28"/>
  <c r="U10" i="28"/>
  <c r="T10" i="28"/>
  <c r="T59" i="28" s="1"/>
  <c r="T57" i="28" s="1"/>
  <c r="S10" i="28"/>
  <c r="S59" i="28" s="1"/>
  <c r="S57" i="28" s="1"/>
  <c r="R10" i="28"/>
  <c r="Q10" i="28"/>
  <c r="P10" i="28"/>
  <c r="P59" i="28" s="1"/>
  <c r="P57" i="28" s="1"/>
  <c r="O10" i="28"/>
  <c r="O59" i="28" s="1"/>
  <c r="O57" i="28" s="1"/>
  <c r="N10" i="28"/>
  <c r="M10" i="28"/>
  <c r="L10" i="28"/>
  <c r="K10" i="28"/>
  <c r="K59" i="28" s="1"/>
  <c r="K57" i="28" s="1"/>
  <c r="J10" i="28"/>
  <c r="H10" i="28"/>
  <c r="H59" i="28" s="1"/>
  <c r="C59" i="28" s="1"/>
  <c r="D10" i="28"/>
  <c r="C10" i="28"/>
  <c r="B10" i="28"/>
  <c r="B59" i="28" s="1"/>
  <c r="F52" i="28" l="1"/>
  <c r="E36" i="28"/>
  <c r="F36" i="28" s="1"/>
  <c r="G10" i="28"/>
  <c r="F10" i="28"/>
  <c r="H57" i="28"/>
  <c r="C57" i="28"/>
  <c r="D57" i="28"/>
  <c r="F29" i="28"/>
  <c r="B57" i="28"/>
  <c r="G12" i="28"/>
  <c r="E16" i="28"/>
  <c r="F18" i="28"/>
  <c r="F38" i="28"/>
  <c r="F46" i="28"/>
  <c r="G33" i="28"/>
  <c r="F12" i="28"/>
  <c r="E44" i="28"/>
  <c r="G36" i="28" l="1"/>
  <c r="G44" i="28"/>
  <c r="F44" i="28"/>
  <c r="F16" i="28"/>
  <c r="G16" i="28"/>
  <c r="G59" i="28" l="1"/>
  <c r="F59" i="28"/>
  <c r="G57" i="28" l="1"/>
  <c r="F57" i="28"/>
  <c r="AE40" i="14" l="1"/>
  <c r="AD40" i="14"/>
  <c r="AD38" i="14" s="1"/>
  <c r="AC40" i="14"/>
  <c r="AC38" i="14" s="1"/>
  <c r="AB40" i="14"/>
  <c r="AB38" i="14" s="1"/>
  <c r="AA40" i="14"/>
  <c r="AA38" i="14" s="1"/>
  <c r="Z40" i="14"/>
  <c r="Y40" i="14"/>
  <c r="Y38" i="14" s="1"/>
  <c r="X40" i="14"/>
  <c r="W40" i="14"/>
  <c r="V40" i="14"/>
  <c r="U40" i="14"/>
  <c r="U38" i="14" s="1"/>
  <c r="T40" i="14"/>
  <c r="T38" i="14" s="1"/>
  <c r="S40" i="14"/>
  <c r="S38" i="14" s="1"/>
  <c r="R40" i="14"/>
  <c r="Q40" i="14"/>
  <c r="Q38" i="14" s="1"/>
  <c r="P40" i="14"/>
  <c r="O40" i="14"/>
  <c r="N40" i="14"/>
  <c r="M40" i="14"/>
  <c r="M38" i="14" s="1"/>
  <c r="L40" i="14"/>
  <c r="L38" i="14" s="1"/>
  <c r="K40" i="14"/>
  <c r="J40" i="14"/>
  <c r="J38" i="14" s="1"/>
  <c r="I40" i="14"/>
  <c r="E40" i="14" s="1"/>
  <c r="E19" i="14"/>
  <c r="C19" i="14"/>
  <c r="E35" i="14"/>
  <c r="C35" i="14"/>
  <c r="C27" i="14"/>
  <c r="AE38" i="14"/>
  <c r="W38" i="14"/>
  <c r="O38" i="14"/>
  <c r="Z38" i="14"/>
  <c r="X38" i="14"/>
  <c r="V38" i="14"/>
  <c r="R38" i="14"/>
  <c r="P38" i="14"/>
  <c r="N38" i="14"/>
  <c r="K38" i="14"/>
  <c r="H40" i="14"/>
  <c r="H38" i="14" s="1"/>
  <c r="D40" i="14"/>
  <c r="D38" i="14" s="1"/>
  <c r="B27" i="14"/>
  <c r="B25" i="14" s="1"/>
  <c r="B13" i="14"/>
  <c r="L33" i="14"/>
  <c r="H33" i="14"/>
  <c r="E42" i="14"/>
  <c r="E41" i="14"/>
  <c r="E39" i="14"/>
  <c r="B39" i="14"/>
  <c r="B35" i="14"/>
  <c r="B33" i="14" s="1"/>
  <c r="E34" i="14"/>
  <c r="AE33" i="14"/>
  <c r="AD33" i="14"/>
  <c r="AC33" i="14"/>
  <c r="AB33" i="14"/>
  <c r="AA33" i="14"/>
  <c r="Z33" i="14"/>
  <c r="Y33" i="14"/>
  <c r="X33" i="14"/>
  <c r="W33" i="14"/>
  <c r="V33" i="14"/>
  <c r="U33" i="14"/>
  <c r="T33" i="14"/>
  <c r="S33" i="14"/>
  <c r="R33" i="14"/>
  <c r="Q33" i="14"/>
  <c r="P33" i="14"/>
  <c r="O33" i="14"/>
  <c r="N33" i="14"/>
  <c r="M33" i="14"/>
  <c r="I33" i="14"/>
  <c r="E26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B19" i="14"/>
  <c r="B17" i="14" s="1"/>
  <c r="E18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H17" i="14"/>
  <c r="E12" i="14"/>
  <c r="E11" i="14" s="1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C11" i="14"/>
  <c r="E38" i="14" l="1"/>
  <c r="B40" i="14"/>
  <c r="B38" i="14" s="1"/>
  <c r="B11" i="14"/>
  <c r="I38" i="14"/>
  <c r="C40" i="14"/>
  <c r="C38" i="14" s="1"/>
</calcChain>
</file>

<file path=xl/sharedStrings.xml><?xml version="1.0" encoding="utf-8"?>
<sst xmlns="http://schemas.openxmlformats.org/spreadsheetml/2006/main" count="210" uniqueCount="67">
  <si>
    <t>январь</t>
  </si>
  <si>
    <t>февраль</t>
  </si>
  <si>
    <t>март</t>
  </si>
  <si>
    <t>апрель</t>
  </si>
  <si>
    <t>май</t>
  </si>
  <si>
    <t>Мероприятия программы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</si>
  <si>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</si>
  <si>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</si>
  <si>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</si>
  <si>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</si>
  <si>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</si>
  <si>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</si>
  <si>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</si>
  <si>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план </t>
  </si>
  <si>
    <t>тыс.руб.</t>
  </si>
  <si>
    <t>Исполнение,%</t>
  </si>
  <si>
    <t>на отчетную дату</t>
  </si>
  <si>
    <t>к текущему году</t>
  </si>
  <si>
    <t>кассовый расход</t>
  </si>
  <si>
    <t>План на отчетную дату</t>
  </si>
  <si>
    <t>Кассовый расход на  отчетную дату</t>
  </si>
  <si>
    <t>Результаты реализации и причины отклонений факта от плана</t>
  </si>
  <si>
    <t>Мероприятия:</t>
  </si>
  <si>
    <t>План на 2014 год</t>
  </si>
  <si>
    <t>бюджет автономного округа</t>
  </si>
  <si>
    <t>бюджет города Когалыма</t>
  </si>
  <si>
    <t>федеральный бюджет</t>
  </si>
  <si>
    <t>привлеченные средства</t>
  </si>
  <si>
    <t>Сетевой график</t>
  </si>
  <si>
    <t>по реализации мероприятий муниципальной программы</t>
  </si>
  <si>
    <t>Всего</t>
  </si>
  <si>
    <t>Итого по программе, в том числе</t>
  </si>
  <si>
    <t>Управление культуры, спорта и молодёжной политики Администрации города Когалыма</t>
  </si>
  <si>
    <t>Муниципальная программа "Развитие физической культуры и спорта в городе Когалыме на 2014-2016 годы"</t>
  </si>
  <si>
    <t>Подпрограмма 1 "Развитие массовой физической культуры и спорта"</t>
  </si>
  <si>
    <t>Задача  1 "Развитие массовой физической культуры и спорта, спортивной инфраструктуры, пропаганда здорового образа жизни."</t>
  </si>
  <si>
    <t>1.1."Организация и проведение спортивно-массовых мероприятий"</t>
  </si>
  <si>
    <t>Задача  2 "Обеспечение успешного выступления спортсменов города Когалыма в окружных, всероссийских и международных спортивных соревнованиях, подготовка спортивного резерва, поддержка развития спорта высших достижений, в том числе спорта инвалидов и лиц с ограниченными возможностями здоровья."</t>
  </si>
  <si>
    <t>2.1."Организация участия спортсменов города Когалыма в соревнованиях различного уровня  окружного и всероссийского масштаба"</t>
  </si>
  <si>
    <t>Подпрограмма 2 "Управление отраслью "физическая культура и спорт"</t>
  </si>
  <si>
    <t>Задача  3 "обеспечение оптимизации деятельности Управления культуры, спорта и молодёжной политики Администрации города Когалыма и повышение эфективности бюджетных расходов."</t>
  </si>
  <si>
    <t>3.1."Содержание секторов Управления культуры, спорта и молодёжной политики Администрации города Когалыма"</t>
  </si>
  <si>
    <t>Руководитель организации</t>
  </si>
  <si>
    <t>Начальник отдела учёта и отчётности финансового обеспечения УКСиМП</t>
  </si>
  <si>
    <t>А.В. Сухарева</t>
  </si>
  <si>
    <t>"Развитие физической культуры и спорта в городе Когалыме на 2014-2016 годы"</t>
  </si>
  <si>
    <t>Ответственный за составление сетевого гарфика О.С.Райковская</t>
  </si>
  <si>
    <t>тел.: 93-627</t>
  </si>
  <si>
    <t>1.2."Содержание муниципального автономного учреждения "Дворец спорта"</t>
  </si>
  <si>
    <t>Профинансировано за отчетный период</t>
  </si>
  <si>
    <t xml:space="preserve">Неисполнение связано с тем, что начисления заработной платы уже произведены, а кассового исполнения нет, т.к. заработная плата выплачивается до 15-го числа следующего месяца.  </t>
  </si>
  <si>
    <t>В настоящее время заключен договор на приобретение поощрительных призов, произведена предоплата в размере 30%, после поставки товара в полном объеме, будет произведен расчет и остаток средств будет освоен</t>
  </si>
  <si>
    <t>Неисполнение в связи с переносом соревнований на более поздний срок</t>
  </si>
  <si>
    <t xml:space="preserve">                  А.Б.Жуков</t>
  </si>
  <si>
    <t>тел.: 93-633</t>
  </si>
  <si>
    <t>План на 2015 год</t>
  </si>
  <si>
    <t>Муниципальная программа "Развитие физической культуры и спорта в городе Когалыме на 2014-2017 годы"</t>
  </si>
  <si>
    <t>1.4. "Развитие материально-технической базы города Когалыма путем создания спортивных объектов шаговой доступности"</t>
  </si>
  <si>
    <t>Ответственный за составление сетевого графика: главынй специалист сектора спортивной подготовки УКСиМП, Е.А.Джошкунер</t>
  </si>
  <si>
    <t>Заведующий сектором спортивной подготовки УКСиМП                                                О.В.Мягкова</t>
  </si>
  <si>
    <t>Подпрограмма 3 "Управление сферой "Физическая культура и спорт"</t>
  </si>
  <si>
    <t>Задача "Обеспечение оптимизации деятельности Департамента физической культуры и спорта Ханты-Мансийского автономного округа - Югры, подведомственных учреждений и повышение эффективности бюджетных расходов"</t>
  </si>
  <si>
    <t>1.1. "Организация работы по присвоению спортивных разрядов, квалификационных категорий"</t>
  </si>
  <si>
    <t>1.5.Выборочный ремонт фасада здания "Крытый ледовый каток, расположенный по адресу: улица Дружбы Народов, 32"</t>
  </si>
  <si>
    <t>Проведена оплата по выставленным счетам за февраль и предоплата за март месяц на электроэнергию</t>
  </si>
  <si>
    <t xml:space="preserve">Проведены мероприятия, которые были перенесены с января месяца в связи с эпидеминологической обстановкой. </t>
  </si>
  <si>
    <t>Проведены мероприятия, которые были перенесены с января месяца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</si>
</sst>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 ;[Red]\-#,##0.0\ "/>
    <numFmt numFmtId="165" formatCode="#,##0_ ;[Red]\-#,##0\ "/>
    <numFmt numFmtId="166" formatCode="#,##0.00_р_."/>
  </numFmts>
  <fonts count="21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  <font>
      <sz val="15"/>
      <name val="Times New Roman"/>
      <family val="1"/>
      <charset val="204"/>
    </font>
    <font>
      <sz val="13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4"/>
      <name val="Arial"/>
      <family val="2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3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CC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2">
    <xf numFmtId="0" fontId="0" fillId="0" borderId="0" xfId="0"/>
    <xf numFmtId="0" fontId="2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justify" vertical="center" wrapText="1"/>
    </xf>
    <xf numFmtId="164" fontId="2" fillId="0" borderId="0" xfId="0" applyNumberFormat="1" applyFont="1" applyFill="1" applyAlignment="1">
      <alignment vertical="center" wrapText="1"/>
    </xf>
    <xf numFmtId="164" fontId="1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Alignment="1">
      <alignment vertical="center" wrapText="1"/>
    </xf>
    <xf numFmtId="49" fontId="3" fillId="0" borderId="1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7" fillId="0" borderId="0" xfId="0" applyFont="1"/>
    <xf numFmtId="0" fontId="12" fillId="0" borderId="0" xfId="0" applyFont="1" applyFill="1" applyAlignment="1">
      <alignment horizontal="right" wrapText="1"/>
    </xf>
    <xf numFmtId="49" fontId="3" fillId="0" borderId="1" xfId="0" applyNumberFormat="1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center" wrapText="1"/>
    </xf>
    <xf numFmtId="4" fontId="3" fillId="2" borderId="1" xfId="0" applyNumberFormat="1" applyFont="1" applyFill="1" applyBorder="1" applyAlignment="1" applyProtection="1">
      <alignment wrapText="1"/>
    </xf>
    <xf numFmtId="0" fontId="3" fillId="2" borderId="1" xfId="0" applyFont="1" applyFill="1" applyBorder="1" applyAlignment="1" applyProtection="1">
      <alignment wrapText="1"/>
    </xf>
    <xf numFmtId="4" fontId="3" fillId="2" borderId="1" xfId="0" applyNumberFormat="1" applyFont="1" applyFill="1" applyBorder="1" applyAlignment="1">
      <alignment horizontal="justify" wrapText="1"/>
    </xf>
    <xf numFmtId="4" fontId="4" fillId="2" borderId="1" xfId="0" applyNumberFormat="1" applyFont="1" applyFill="1" applyBorder="1" applyAlignment="1" applyProtection="1">
      <alignment vertical="center" wrapText="1"/>
    </xf>
    <xf numFmtId="4" fontId="3" fillId="2" borderId="1" xfId="0" applyNumberFormat="1" applyFont="1" applyFill="1" applyBorder="1" applyAlignment="1" applyProtection="1">
      <alignment vertical="center" wrapText="1"/>
    </xf>
    <xf numFmtId="0" fontId="3" fillId="2" borderId="1" xfId="0" applyFont="1" applyFill="1" applyBorder="1" applyAlignment="1">
      <alignment horizontal="justify" vertical="center" wrapText="1"/>
    </xf>
    <xf numFmtId="4" fontId="4" fillId="2" borderId="1" xfId="0" applyNumberFormat="1" applyFont="1" applyFill="1" applyBorder="1" applyAlignment="1">
      <alignment horizontal="justify" wrapText="1"/>
    </xf>
    <xf numFmtId="4" fontId="4" fillId="2" borderId="1" xfId="0" applyNumberFormat="1" applyFont="1" applyFill="1" applyBorder="1" applyAlignment="1" applyProtection="1">
      <alignment horizontal="justify" wrapText="1"/>
    </xf>
    <xf numFmtId="0" fontId="4" fillId="2" borderId="1" xfId="0" applyFont="1" applyFill="1" applyBorder="1" applyAlignment="1">
      <alignment horizontal="justify" vertical="center" wrapText="1"/>
    </xf>
    <xf numFmtId="4" fontId="3" fillId="0" borderId="1" xfId="0" applyNumberFormat="1" applyFont="1" applyFill="1" applyBorder="1" applyAlignment="1" applyProtection="1">
      <alignment wrapText="1"/>
    </xf>
    <xf numFmtId="4" fontId="3" fillId="0" borderId="1" xfId="0" applyNumberFormat="1" applyFont="1" applyFill="1" applyBorder="1" applyAlignment="1" applyProtection="1">
      <alignment vertical="center" wrapText="1"/>
    </xf>
    <xf numFmtId="4" fontId="4" fillId="0" borderId="1" xfId="0" applyNumberFormat="1" applyFont="1" applyFill="1" applyBorder="1" applyAlignment="1" applyProtection="1">
      <alignment vertical="center" wrapText="1"/>
    </xf>
    <xf numFmtId="4" fontId="3" fillId="0" borderId="1" xfId="0" applyNumberFormat="1" applyFont="1" applyFill="1" applyBorder="1" applyAlignment="1">
      <alignment horizontal="center" wrapText="1"/>
    </xf>
    <xf numFmtId="164" fontId="3" fillId="3" borderId="1" xfId="0" applyNumberFormat="1" applyFont="1" applyFill="1" applyBorder="1" applyAlignment="1" applyProtection="1">
      <alignment horizontal="right" vertical="center"/>
    </xf>
    <xf numFmtId="49" fontId="3" fillId="3" borderId="1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right" wrapText="1"/>
    </xf>
    <xf numFmtId="4" fontId="3" fillId="0" borderId="1" xfId="0" applyNumberFormat="1" applyFont="1" applyFill="1" applyBorder="1" applyAlignment="1">
      <alignment horizontal="right" wrapText="1"/>
    </xf>
    <xf numFmtId="4" fontId="3" fillId="2" borderId="1" xfId="0" applyNumberFormat="1" applyFont="1" applyFill="1" applyBorder="1" applyAlignment="1" applyProtection="1">
      <alignment horizontal="right" wrapText="1"/>
    </xf>
    <xf numFmtId="4" fontId="3" fillId="0" borderId="1" xfId="0" applyNumberFormat="1" applyFont="1" applyFill="1" applyBorder="1" applyAlignment="1" applyProtection="1">
      <alignment horizontal="right" wrapText="1"/>
    </xf>
    <xf numFmtId="0" fontId="1" fillId="0" borderId="0" xfId="0" applyFont="1" applyFill="1" applyBorder="1" applyAlignment="1">
      <alignment horizontal="right" wrapText="1"/>
    </xf>
    <xf numFmtId="4" fontId="4" fillId="0" borderId="1" xfId="0" applyNumberFormat="1" applyFont="1" applyFill="1" applyBorder="1" applyAlignment="1">
      <alignment horizontal="center" wrapText="1"/>
    </xf>
    <xf numFmtId="166" fontId="4" fillId="0" borderId="1" xfId="0" applyNumberFormat="1" applyFont="1" applyFill="1" applyBorder="1" applyAlignment="1" applyProtection="1">
      <alignment vertical="center" wrapText="1"/>
    </xf>
    <xf numFmtId="0" fontId="13" fillId="0" borderId="0" xfId="0" applyFont="1" applyFill="1" applyAlignment="1">
      <alignment horizontal="justify" vertical="center" wrapText="1"/>
    </xf>
    <xf numFmtId="0" fontId="13" fillId="0" borderId="0" xfId="0" applyFont="1" applyFill="1" applyAlignment="1">
      <alignment horizontal="left" vertical="center" wrapText="1"/>
    </xf>
    <xf numFmtId="164" fontId="13" fillId="0" borderId="0" xfId="0" applyNumberFormat="1" applyFont="1" applyFill="1" applyAlignment="1">
      <alignment horizontal="center" vertical="center" wrapText="1"/>
    </xf>
    <xf numFmtId="164" fontId="13" fillId="0" borderId="0" xfId="0" applyNumberFormat="1" applyFont="1" applyFill="1" applyAlignment="1">
      <alignment vertical="center" wrapText="1"/>
    </xf>
    <xf numFmtId="164" fontId="14" fillId="0" borderId="0" xfId="0" applyNumberFormat="1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6" fillId="0" borderId="0" xfId="0" applyFont="1" applyFill="1" applyAlignment="1">
      <alignment horizontal="right" wrapText="1"/>
    </xf>
    <xf numFmtId="0" fontId="7" fillId="0" borderId="0" xfId="0" applyFont="1" applyFill="1" applyAlignment="1">
      <alignment vertical="center" wrapText="1"/>
    </xf>
    <xf numFmtId="0" fontId="15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right" wrapText="1"/>
    </xf>
    <xf numFmtId="0" fontId="15" fillId="0" borderId="0" xfId="0" applyFont="1" applyFill="1" applyBorder="1" applyAlignment="1">
      <alignment wrapText="1"/>
    </xf>
    <xf numFmtId="0" fontId="15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justify" vertical="center" wrapText="1"/>
    </xf>
    <xf numFmtId="164" fontId="7" fillId="0" borderId="0" xfId="0" applyNumberFormat="1" applyFont="1" applyFill="1" applyAlignment="1">
      <alignment vertical="center" wrapText="1"/>
    </xf>
    <xf numFmtId="164" fontId="15" fillId="0" borderId="0" xfId="0" applyNumberFormat="1" applyFont="1" applyFill="1" applyAlignment="1">
      <alignment vertical="center" wrapText="1"/>
    </xf>
    <xf numFmtId="0" fontId="7" fillId="4" borderId="0" xfId="0" applyFont="1" applyFill="1" applyAlignment="1">
      <alignment vertical="center" wrapText="1"/>
    </xf>
    <xf numFmtId="164" fontId="7" fillId="4" borderId="0" xfId="0" applyNumberFormat="1" applyFont="1" applyFill="1" applyAlignment="1">
      <alignment vertical="center" wrapText="1"/>
    </xf>
    <xf numFmtId="4" fontId="7" fillId="2" borderId="0" xfId="0" applyNumberFormat="1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justify"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 applyProtection="1">
      <alignment horizontal="left" vertical="center"/>
      <protection locked="0"/>
    </xf>
    <xf numFmtId="164" fontId="3" fillId="5" borderId="1" xfId="0" applyNumberFormat="1" applyFont="1" applyFill="1" applyBorder="1" applyAlignment="1" applyProtection="1">
      <alignment horizontal="right" vertical="center"/>
    </xf>
    <xf numFmtId="49" fontId="15" fillId="5" borderId="1" xfId="0" applyNumberFormat="1" applyFont="1" applyFill="1" applyBorder="1" applyAlignment="1" applyProtection="1">
      <alignment horizontal="left" vertical="center"/>
      <protection locked="0"/>
    </xf>
    <xf numFmtId="164" fontId="15" fillId="5" borderId="1" xfId="0" applyNumberFormat="1" applyFont="1" applyFill="1" applyBorder="1" applyAlignment="1" applyProtection="1">
      <alignment horizontal="right" vertical="center"/>
    </xf>
    <xf numFmtId="0" fontId="15" fillId="5" borderId="1" xfId="0" applyFont="1" applyFill="1" applyBorder="1" applyAlignment="1" applyProtection="1">
      <alignment horizontal="left" vertical="center" wrapText="1"/>
    </xf>
    <xf numFmtId="4" fontId="15" fillId="5" borderId="1" xfId="0" applyNumberFormat="1" applyFont="1" applyFill="1" applyBorder="1" applyAlignment="1" applyProtection="1">
      <alignment horizontal="center" wrapText="1"/>
    </xf>
    <xf numFmtId="49" fontId="15" fillId="5" borderId="1" xfId="0" applyNumberFormat="1" applyFont="1" applyFill="1" applyBorder="1" applyAlignment="1" applyProtection="1">
      <alignment horizontal="center" vertical="center"/>
      <protection locked="0"/>
    </xf>
    <xf numFmtId="0" fontId="15" fillId="5" borderId="1" xfId="0" applyFont="1" applyFill="1" applyBorder="1" applyAlignment="1">
      <alignment horizontal="left" vertical="center" wrapText="1"/>
    </xf>
    <xf numFmtId="4" fontId="15" fillId="5" borderId="1" xfId="0" applyNumberFormat="1" applyFont="1" applyFill="1" applyBorder="1" applyAlignment="1">
      <alignment horizontal="center" wrapText="1"/>
    </xf>
    <xf numFmtId="4" fontId="7" fillId="5" borderId="1" xfId="0" applyNumberFormat="1" applyFont="1" applyFill="1" applyBorder="1" applyAlignment="1" applyProtection="1">
      <alignment horizontal="center" vertical="center" wrapText="1"/>
    </xf>
    <xf numFmtId="4" fontId="15" fillId="5" borderId="1" xfId="0" applyNumberFormat="1" applyFont="1" applyFill="1" applyBorder="1" applyAlignment="1" applyProtection="1">
      <alignment horizontal="center" vertical="center" wrapText="1"/>
    </xf>
    <xf numFmtId="0" fontId="7" fillId="5" borderId="1" xfId="0" applyFont="1" applyFill="1" applyBorder="1" applyAlignment="1">
      <alignment horizontal="justify" wrapText="1"/>
    </xf>
    <xf numFmtId="4" fontId="7" fillId="5" borderId="1" xfId="0" applyNumberFormat="1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left" wrapText="1"/>
    </xf>
    <xf numFmtId="0" fontId="7" fillId="5" borderId="1" xfId="0" applyFont="1" applyFill="1" applyBorder="1" applyAlignment="1">
      <alignment horizontal="justify"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 applyProtection="1">
      <alignment horizontal="left" vertical="center" wrapText="1"/>
    </xf>
    <xf numFmtId="4" fontId="7" fillId="5" borderId="1" xfId="0" applyNumberFormat="1" applyFont="1" applyFill="1" applyBorder="1" applyAlignment="1" applyProtection="1">
      <alignment horizontal="center" wrapText="1"/>
    </xf>
    <xf numFmtId="0" fontId="7" fillId="5" borderId="1" xfId="0" applyFont="1" applyFill="1" applyBorder="1" applyAlignment="1">
      <alignment horizontal="left" wrapText="1"/>
    </xf>
    <xf numFmtId="0" fontId="15" fillId="5" borderId="1" xfId="0" applyFont="1" applyFill="1" applyBorder="1" applyAlignment="1">
      <alignment horizontal="justify" wrapText="1"/>
    </xf>
    <xf numFmtId="166" fontId="7" fillId="5" borderId="1" xfId="0" applyNumberFormat="1" applyFont="1" applyFill="1" applyBorder="1" applyAlignment="1" applyProtection="1">
      <alignment horizontal="center" vertical="center" wrapText="1"/>
    </xf>
    <xf numFmtId="0" fontId="15" fillId="6" borderId="1" xfId="0" applyFont="1" applyFill="1" applyBorder="1" applyAlignment="1">
      <alignment horizontal="left" wrapText="1"/>
    </xf>
    <xf numFmtId="4" fontId="15" fillId="6" borderId="1" xfId="0" applyNumberFormat="1" applyFont="1" applyFill="1" applyBorder="1" applyAlignment="1">
      <alignment horizontal="center" vertical="center" wrapText="1"/>
    </xf>
    <xf numFmtId="4" fontId="15" fillId="6" borderId="1" xfId="0" applyNumberFormat="1" applyFont="1" applyFill="1" applyBorder="1" applyAlignment="1" applyProtection="1">
      <alignment horizontal="center" vertical="center" wrapText="1"/>
    </xf>
    <xf numFmtId="4" fontId="15" fillId="6" borderId="1" xfId="0" applyNumberFormat="1" applyFont="1" applyFill="1" applyBorder="1" applyAlignment="1" applyProtection="1">
      <alignment horizontal="center" wrapText="1"/>
    </xf>
    <xf numFmtId="0" fontId="15" fillId="6" borderId="1" xfId="0" applyFont="1" applyFill="1" applyBorder="1" applyAlignment="1">
      <alignment horizontal="justify" vertical="center" wrapText="1"/>
    </xf>
    <xf numFmtId="4" fontId="15" fillId="6" borderId="1" xfId="0" applyNumberFormat="1" applyFont="1" applyFill="1" applyBorder="1" applyAlignment="1">
      <alignment horizontal="center" wrapText="1"/>
    </xf>
    <xf numFmtId="0" fontId="15" fillId="6" borderId="1" xfId="0" applyFont="1" applyFill="1" applyBorder="1" applyAlignment="1">
      <alignment horizontal="justify" wrapText="1"/>
    </xf>
    <xf numFmtId="4" fontId="7" fillId="6" borderId="1" xfId="0" applyNumberFormat="1" applyFont="1" applyFill="1" applyBorder="1" applyAlignment="1">
      <alignment horizontal="center" wrapText="1"/>
    </xf>
    <xf numFmtId="4" fontId="7" fillId="6" borderId="1" xfId="0" applyNumberFormat="1" applyFont="1" applyFill="1" applyBorder="1" applyAlignment="1" applyProtection="1">
      <alignment horizontal="center" vertical="center" wrapText="1"/>
    </xf>
    <xf numFmtId="0" fontId="15" fillId="7" borderId="1" xfId="0" applyFont="1" applyFill="1" applyBorder="1" applyAlignment="1">
      <alignment horizontal="justify" vertical="center" wrapText="1"/>
    </xf>
    <xf numFmtId="4" fontId="15" fillId="7" borderId="1" xfId="0" applyNumberFormat="1" applyFont="1" applyFill="1" applyBorder="1" applyAlignment="1">
      <alignment horizontal="center" vertical="center" wrapText="1"/>
    </xf>
    <xf numFmtId="4" fontId="15" fillId="7" borderId="1" xfId="0" applyNumberFormat="1" applyFont="1" applyFill="1" applyBorder="1" applyAlignment="1" applyProtection="1">
      <alignment horizontal="center" vertical="center" wrapText="1"/>
    </xf>
    <xf numFmtId="49" fontId="15" fillId="8" borderId="1" xfId="0" applyNumberFormat="1" applyFont="1" applyFill="1" applyBorder="1" applyAlignment="1" applyProtection="1">
      <alignment horizontal="center" vertical="center"/>
      <protection locked="0"/>
    </xf>
    <xf numFmtId="4" fontId="15" fillId="8" borderId="1" xfId="0" applyNumberFormat="1" applyFont="1" applyFill="1" applyBorder="1" applyAlignment="1" applyProtection="1">
      <alignment horizontal="center" vertical="center" wrapText="1"/>
    </xf>
    <xf numFmtId="4" fontId="7" fillId="8" borderId="1" xfId="0" applyNumberFormat="1" applyFont="1" applyFill="1" applyBorder="1" applyAlignment="1" applyProtection="1">
      <alignment horizontal="center" vertical="center" wrapText="1"/>
    </xf>
    <xf numFmtId="4" fontId="7" fillId="8" borderId="1" xfId="0" applyNumberFormat="1" applyFont="1" applyFill="1" applyBorder="1" applyAlignment="1">
      <alignment horizontal="center" vertical="center" wrapText="1"/>
    </xf>
    <xf numFmtId="4" fontId="15" fillId="8" borderId="1" xfId="0" applyNumberFormat="1" applyFont="1" applyFill="1" applyBorder="1" applyAlignment="1" applyProtection="1">
      <alignment horizontal="center" wrapText="1"/>
    </xf>
    <xf numFmtId="164" fontId="15" fillId="9" borderId="1" xfId="0" applyNumberFormat="1" applyFont="1" applyFill="1" applyBorder="1" applyAlignment="1" applyProtection="1">
      <alignment horizontal="right" vertical="center"/>
    </xf>
    <xf numFmtId="0" fontId="15" fillId="9" borderId="1" xfId="0" applyFont="1" applyFill="1" applyBorder="1" applyAlignment="1" applyProtection="1">
      <alignment wrapText="1"/>
    </xf>
    <xf numFmtId="0" fontId="15" fillId="9" borderId="1" xfId="0" applyFont="1" applyFill="1" applyBorder="1" applyAlignment="1">
      <alignment horizontal="justify" vertical="center" wrapText="1"/>
    </xf>
    <xf numFmtId="0" fontId="7" fillId="9" borderId="1" xfId="0" applyFont="1" applyFill="1" applyBorder="1" applyAlignment="1">
      <alignment horizontal="justify" vertical="center" wrapText="1"/>
    </xf>
    <xf numFmtId="0" fontId="7" fillId="0" borderId="0" xfId="0" applyFont="1" applyFill="1" applyAlignment="1">
      <alignment horizontal="left" vertical="center" wrapText="1"/>
    </xf>
    <xf numFmtId="164" fontId="15" fillId="5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4" fillId="0" borderId="0" xfId="0" applyFont="1" applyFill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13" fillId="0" borderId="0" xfId="0" applyNumberFormat="1" applyFont="1" applyFill="1" applyAlignment="1">
      <alignment horizontal="center" vertical="center" wrapText="1"/>
    </xf>
    <xf numFmtId="0" fontId="13" fillId="0" borderId="0" xfId="0" applyFont="1" applyFill="1" applyAlignment="1">
      <alignment horizontal="left" vertical="center" wrapText="1"/>
    </xf>
    <xf numFmtId="0" fontId="4" fillId="2" borderId="2" xfId="0" applyFont="1" applyFill="1" applyBorder="1" applyAlignment="1">
      <alignment horizontal="justify" vertical="top" wrapText="1"/>
    </xf>
    <xf numFmtId="0" fontId="4" fillId="2" borderId="4" xfId="0" applyFont="1" applyFill="1" applyBorder="1" applyAlignment="1">
      <alignment horizontal="justify" vertical="top" wrapText="1"/>
    </xf>
    <xf numFmtId="0" fontId="4" fillId="2" borderId="3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justify" vertical="top" wrapText="1"/>
    </xf>
    <xf numFmtId="0" fontId="10" fillId="2" borderId="4" xfId="0" applyFont="1" applyFill="1" applyBorder="1" applyAlignment="1">
      <alignment horizontal="justify" vertical="top" wrapText="1"/>
    </xf>
    <xf numFmtId="0" fontId="10" fillId="2" borderId="3" xfId="0" applyFont="1" applyFill="1" applyBorder="1" applyAlignment="1">
      <alignment horizontal="justify" vertical="top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164" fontId="7" fillId="2" borderId="0" xfId="0" applyNumberFormat="1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164" fontId="4" fillId="0" borderId="0" xfId="0" applyNumberFormat="1" applyFont="1" applyFill="1" applyAlignment="1">
      <alignment horizontal="left" vertical="center" wrapText="1"/>
    </xf>
    <xf numFmtId="0" fontId="10" fillId="0" borderId="6" xfId="0" applyFont="1" applyFill="1" applyBorder="1" applyAlignment="1">
      <alignment horizontal="justify" wrapText="1"/>
    </xf>
    <xf numFmtId="0" fontId="0" fillId="0" borderId="6" xfId="0" applyBorder="1" applyAlignment="1">
      <alignment wrapText="1"/>
    </xf>
    <xf numFmtId="0" fontId="10" fillId="0" borderId="0" xfId="0" applyFont="1" applyFill="1" applyAlignment="1">
      <alignment horizontal="left" vertical="center" wrapText="1"/>
    </xf>
    <xf numFmtId="0" fontId="20" fillId="0" borderId="0" xfId="0" applyFont="1" applyAlignment="1">
      <alignment vertical="center" wrapText="1"/>
    </xf>
    <xf numFmtId="0" fontId="18" fillId="0" borderId="0" xfId="0" applyFont="1" applyFill="1" applyAlignment="1">
      <alignment horizontal="justify" vertical="center" wrapText="1"/>
    </xf>
    <xf numFmtId="0" fontId="19" fillId="0" borderId="0" xfId="0" applyFont="1" applyAlignment="1">
      <alignment horizontal="justify" vertical="center" wrapText="1"/>
    </xf>
    <xf numFmtId="0" fontId="15" fillId="5" borderId="1" xfId="0" applyFont="1" applyFill="1" applyBorder="1" applyAlignment="1">
      <alignment horizontal="center" vertical="center" wrapText="1"/>
    </xf>
    <xf numFmtId="164" fontId="15" fillId="5" borderId="2" xfId="0" applyNumberFormat="1" applyFont="1" applyFill="1" applyBorder="1" applyAlignment="1">
      <alignment horizontal="center" vertical="center" wrapText="1"/>
    </xf>
    <xf numFmtId="164" fontId="15" fillId="5" borderId="3" xfId="0" applyNumberFormat="1" applyFont="1" applyFill="1" applyBorder="1" applyAlignment="1">
      <alignment horizontal="center" vertical="center" wrapText="1"/>
    </xf>
    <xf numFmtId="164" fontId="15" fillId="5" borderId="1" xfId="0" applyNumberFormat="1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justify" vertical="top" wrapText="1"/>
    </xf>
    <xf numFmtId="0" fontId="7" fillId="9" borderId="4" xfId="0" applyFont="1" applyFill="1" applyBorder="1" applyAlignment="1">
      <alignment horizontal="justify" vertical="top" wrapText="1"/>
    </xf>
    <xf numFmtId="0" fontId="7" fillId="9" borderId="3" xfId="0" applyFont="1" applyFill="1" applyBorder="1" applyAlignment="1">
      <alignment horizontal="justify" vertical="top" wrapText="1"/>
    </xf>
    <xf numFmtId="0" fontId="0" fillId="9" borderId="4" xfId="0" applyFill="1" applyBorder="1" applyAlignment="1">
      <alignment horizontal="justify" wrapText="1"/>
    </xf>
    <xf numFmtId="0" fontId="0" fillId="9" borderId="3" xfId="0" applyFill="1" applyBorder="1" applyAlignment="1">
      <alignment horizontal="justify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99"/>
      <color rgb="FF66CCFF"/>
      <color rgb="FF99FF99"/>
      <color rgb="FFCCFFFF"/>
      <color rgb="FFFF99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workbookViewId="0">
      <selection activeCell="G19" sqref="G19"/>
    </sheetView>
  </sheetViews>
  <sheetFormatPr defaultRowHeight="12.75" x14ac:dyDescent="0.2"/>
  <cols>
    <col min="1" max="16384" width="9.140625" style="18"/>
  </cols>
  <sheetData>
    <row r="1" spans="1:14" ht="18.75" x14ac:dyDescent="0.3">
      <c r="A1" s="122"/>
      <c r="B1" s="122"/>
    </row>
    <row r="10" spans="1:14" ht="45" customHeight="1" x14ac:dyDescent="0.35">
      <c r="A10" s="124" t="s">
        <v>32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</row>
    <row r="11" spans="1:14" ht="16.5" customHeight="1" x14ac:dyDescent="0.35">
      <c r="A11" s="123"/>
      <c r="B11" s="123"/>
      <c r="C11" s="123"/>
      <c r="D11" s="123"/>
      <c r="E11" s="123"/>
      <c r="F11" s="123"/>
      <c r="G11" s="123"/>
      <c r="H11" s="123"/>
      <c r="I11" s="123"/>
    </row>
    <row r="13" spans="1:14" ht="27" customHeight="1" x14ac:dyDescent="0.3">
      <c r="A13" s="119" t="s">
        <v>28</v>
      </c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</row>
    <row r="14" spans="1:14" ht="27" customHeight="1" x14ac:dyDescent="0.3">
      <c r="A14" s="119" t="s">
        <v>29</v>
      </c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</row>
    <row r="15" spans="1:14" ht="40.5" customHeight="1" x14ac:dyDescent="0.3">
      <c r="A15" s="120" t="s">
        <v>45</v>
      </c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</row>
    <row r="46" spans="1:9" ht="16.5" x14ac:dyDescent="0.25">
      <c r="A46" s="121"/>
      <c r="B46" s="121"/>
      <c r="C46" s="121"/>
      <c r="D46" s="121"/>
      <c r="E46" s="121"/>
      <c r="F46" s="121"/>
      <c r="G46" s="121"/>
      <c r="H46" s="121"/>
      <c r="I46" s="121"/>
    </row>
    <row r="47" spans="1:9" ht="16.5" x14ac:dyDescent="0.25">
      <c r="A47" s="121"/>
      <c r="B47" s="121"/>
      <c r="C47" s="121"/>
      <c r="D47" s="121"/>
      <c r="E47" s="121"/>
      <c r="F47" s="121"/>
      <c r="G47" s="121"/>
      <c r="H47" s="121"/>
      <c r="I47" s="121"/>
    </row>
  </sheetData>
  <mergeCells count="8">
    <mergeCell ref="A14:N14"/>
    <mergeCell ref="A15:N15"/>
    <mergeCell ref="A47:I47"/>
    <mergeCell ref="A1:B1"/>
    <mergeCell ref="A11:I11"/>
    <mergeCell ref="A46:I46"/>
    <mergeCell ref="A10:N10"/>
    <mergeCell ref="A13:N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49"/>
  <sheetViews>
    <sheetView zoomScale="50" zoomScaleNormal="50" workbookViewId="0">
      <pane ySplit="1" topLeftCell="A14" activePane="bottomLeft" state="frozen"/>
      <selection pane="bottomLeft" sqref="A1:IV65536"/>
    </sheetView>
  </sheetViews>
  <sheetFormatPr defaultRowHeight="15.75" x14ac:dyDescent="0.2"/>
  <cols>
    <col min="1" max="1" width="45.42578125" style="4" customWidth="1"/>
    <col min="2" max="2" width="15.140625" style="4" customWidth="1"/>
    <col min="3" max="4" width="13.85546875" style="5" customWidth="1"/>
    <col min="5" max="7" width="13.42578125" style="5" customWidth="1"/>
    <col min="8" max="19" width="16.140625" style="1" customWidth="1"/>
    <col min="20" max="31" width="16.140625" style="5" customWidth="1"/>
    <col min="32" max="32" width="31.5703125" style="4" customWidth="1"/>
    <col min="33" max="16384" width="9.140625" style="1"/>
  </cols>
  <sheetData>
    <row r="1" spans="1:32" s="7" customFormat="1" ht="77.25" customHeight="1" x14ac:dyDescent="0.35">
      <c r="A1" s="138" t="s">
        <v>32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9" t="s">
        <v>14</v>
      </c>
      <c r="T1" s="138" t="s">
        <v>32</v>
      </c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9" t="s">
        <v>14</v>
      </c>
    </row>
    <row r="2" spans="1:32" s="9" customFormat="1" ht="18.75" customHeight="1" x14ac:dyDescent="0.2">
      <c r="A2" s="134" t="s">
        <v>5</v>
      </c>
      <c r="B2" s="127" t="s">
        <v>23</v>
      </c>
      <c r="C2" s="127" t="s">
        <v>19</v>
      </c>
      <c r="D2" s="127" t="s">
        <v>49</v>
      </c>
      <c r="E2" s="127" t="s">
        <v>20</v>
      </c>
      <c r="F2" s="126" t="s">
        <v>15</v>
      </c>
      <c r="G2" s="126"/>
      <c r="H2" s="126" t="s">
        <v>0</v>
      </c>
      <c r="I2" s="126"/>
      <c r="J2" s="126" t="s">
        <v>1</v>
      </c>
      <c r="K2" s="126"/>
      <c r="L2" s="126" t="s">
        <v>2</v>
      </c>
      <c r="M2" s="126"/>
      <c r="N2" s="126" t="s">
        <v>3</v>
      </c>
      <c r="O2" s="126"/>
      <c r="P2" s="126" t="s">
        <v>4</v>
      </c>
      <c r="Q2" s="126"/>
      <c r="R2" s="126" t="s">
        <v>6</v>
      </c>
      <c r="S2" s="126"/>
      <c r="T2" s="126" t="s">
        <v>7</v>
      </c>
      <c r="U2" s="126"/>
      <c r="V2" s="126" t="s">
        <v>8</v>
      </c>
      <c r="W2" s="126"/>
      <c r="X2" s="126" t="s">
        <v>9</v>
      </c>
      <c r="Y2" s="126"/>
      <c r="Z2" s="126" t="s">
        <v>10</v>
      </c>
      <c r="AA2" s="126"/>
      <c r="AB2" s="126" t="s">
        <v>11</v>
      </c>
      <c r="AC2" s="126"/>
      <c r="AD2" s="126" t="s">
        <v>12</v>
      </c>
      <c r="AE2" s="126"/>
      <c r="AF2" s="134" t="s">
        <v>21</v>
      </c>
    </row>
    <row r="3" spans="1:32" s="11" customFormat="1" ht="84" customHeight="1" x14ac:dyDescent="0.2">
      <c r="A3" s="134"/>
      <c r="B3" s="128"/>
      <c r="C3" s="128"/>
      <c r="D3" s="128"/>
      <c r="E3" s="128"/>
      <c r="F3" s="8" t="s">
        <v>17</v>
      </c>
      <c r="G3" s="8" t="s">
        <v>16</v>
      </c>
      <c r="H3" s="10" t="s">
        <v>13</v>
      </c>
      <c r="I3" s="10" t="s">
        <v>18</v>
      </c>
      <c r="J3" s="10" t="s">
        <v>13</v>
      </c>
      <c r="K3" s="10" t="s">
        <v>18</v>
      </c>
      <c r="L3" s="10" t="s">
        <v>13</v>
      </c>
      <c r="M3" s="10" t="s">
        <v>18</v>
      </c>
      <c r="N3" s="10" t="s">
        <v>13</v>
      </c>
      <c r="O3" s="10" t="s">
        <v>18</v>
      </c>
      <c r="P3" s="10" t="s">
        <v>13</v>
      </c>
      <c r="Q3" s="10" t="s">
        <v>18</v>
      </c>
      <c r="R3" s="10" t="s">
        <v>13</v>
      </c>
      <c r="S3" s="10" t="s">
        <v>18</v>
      </c>
      <c r="T3" s="10" t="s">
        <v>13</v>
      </c>
      <c r="U3" s="10" t="s">
        <v>18</v>
      </c>
      <c r="V3" s="10" t="s">
        <v>13</v>
      </c>
      <c r="W3" s="10" t="s">
        <v>18</v>
      </c>
      <c r="X3" s="10" t="s">
        <v>13</v>
      </c>
      <c r="Y3" s="10" t="s">
        <v>18</v>
      </c>
      <c r="Z3" s="10" t="s">
        <v>13</v>
      </c>
      <c r="AA3" s="10" t="s">
        <v>18</v>
      </c>
      <c r="AB3" s="10" t="s">
        <v>13</v>
      </c>
      <c r="AC3" s="10" t="s">
        <v>18</v>
      </c>
      <c r="AD3" s="10" t="s">
        <v>13</v>
      </c>
      <c r="AE3" s="10" t="s">
        <v>18</v>
      </c>
      <c r="AF3" s="134"/>
    </row>
    <row r="4" spans="1:32" s="13" customFormat="1" ht="24.75" customHeight="1" x14ac:dyDescent="0.2">
      <c r="A4" s="12">
        <v>1</v>
      </c>
      <c r="B4" s="12">
        <v>2</v>
      </c>
      <c r="C4" s="12">
        <v>3</v>
      </c>
      <c r="D4" s="12"/>
      <c r="E4" s="12">
        <v>4</v>
      </c>
      <c r="F4" s="12">
        <v>5</v>
      </c>
      <c r="G4" s="12">
        <v>6</v>
      </c>
      <c r="H4" s="12">
        <v>7</v>
      </c>
      <c r="I4" s="12">
        <v>8</v>
      </c>
      <c r="J4" s="12">
        <v>9</v>
      </c>
      <c r="K4" s="12">
        <v>10</v>
      </c>
      <c r="L4" s="12">
        <v>11</v>
      </c>
      <c r="M4" s="12">
        <v>12</v>
      </c>
      <c r="N4" s="12">
        <v>13</v>
      </c>
      <c r="O4" s="12">
        <v>14</v>
      </c>
      <c r="P4" s="12">
        <v>15</v>
      </c>
      <c r="Q4" s="12">
        <v>16</v>
      </c>
      <c r="R4" s="12">
        <v>17</v>
      </c>
      <c r="S4" s="12">
        <v>18</v>
      </c>
      <c r="T4" s="12">
        <v>19</v>
      </c>
      <c r="U4" s="12">
        <v>20</v>
      </c>
      <c r="V4" s="12">
        <v>21</v>
      </c>
      <c r="W4" s="12">
        <v>22</v>
      </c>
      <c r="X4" s="12">
        <v>23</v>
      </c>
      <c r="Y4" s="12">
        <v>24</v>
      </c>
      <c r="Z4" s="12">
        <v>25</v>
      </c>
      <c r="AA4" s="12">
        <v>26</v>
      </c>
      <c r="AB4" s="12">
        <v>27</v>
      </c>
      <c r="AC4" s="12">
        <v>28</v>
      </c>
      <c r="AD4" s="12">
        <v>29</v>
      </c>
      <c r="AE4" s="12">
        <v>30</v>
      </c>
      <c r="AF4" s="12">
        <v>31</v>
      </c>
    </row>
    <row r="5" spans="1:32" s="15" customFormat="1" ht="18.75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14"/>
      <c r="Y5" s="14"/>
      <c r="Z5" s="14"/>
      <c r="AA5" s="14"/>
      <c r="AB5" s="14"/>
      <c r="AC5" s="14"/>
      <c r="AD5" s="14"/>
      <c r="AE5" s="14"/>
      <c r="AF5" s="14"/>
    </row>
    <row r="6" spans="1:32" s="15" customFormat="1" ht="18.75" x14ac:dyDescent="0.2">
      <c r="A6" s="42" t="s">
        <v>33</v>
      </c>
      <c r="B6" s="42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</row>
    <row r="7" spans="1:32" s="16" customFormat="1" ht="75" customHeight="1" x14ac:dyDescent="0.3">
      <c r="A7" s="24" t="s">
        <v>34</v>
      </c>
      <c r="B7" s="28"/>
      <c r="C7" s="28"/>
      <c r="D7" s="28"/>
      <c r="E7" s="28"/>
      <c r="F7" s="28"/>
      <c r="G7" s="28"/>
      <c r="H7" s="37"/>
      <c r="I7" s="28"/>
      <c r="J7" s="37"/>
      <c r="K7" s="28"/>
      <c r="L7" s="37"/>
      <c r="M7" s="37"/>
      <c r="N7" s="37"/>
      <c r="O7" s="28"/>
      <c r="P7" s="37"/>
      <c r="Q7" s="28"/>
      <c r="R7" s="37"/>
      <c r="S7" s="28"/>
      <c r="T7" s="37"/>
      <c r="U7" s="28"/>
      <c r="V7" s="37"/>
      <c r="W7" s="28"/>
      <c r="X7" s="37"/>
      <c r="Y7" s="28"/>
      <c r="Z7" s="37"/>
      <c r="AA7" s="28"/>
      <c r="AB7" s="37"/>
      <c r="AC7" s="28"/>
      <c r="AD7" s="37"/>
      <c r="AE7" s="28"/>
      <c r="AF7" s="29"/>
    </row>
    <row r="8" spans="1:32" s="16" customFormat="1" ht="93.75" x14ac:dyDescent="0.3">
      <c r="A8" s="25" t="s">
        <v>35</v>
      </c>
      <c r="B8" s="30"/>
      <c r="C8" s="31"/>
      <c r="D8" s="31"/>
      <c r="E8" s="32"/>
      <c r="F8" s="32"/>
      <c r="G8" s="32"/>
      <c r="H8" s="38"/>
      <c r="I8" s="32"/>
      <c r="J8" s="38"/>
      <c r="K8" s="32"/>
      <c r="L8" s="38"/>
      <c r="M8" s="38"/>
      <c r="N8" s="38"/>
      <c r="O8" s="32"/>
      <c r="P8" s="38"/>
      <c r="Q8" s="32"/>
      <c r="R8" s="38"/>
      <c r="S8" s="32"/>
      <c r="T8" s="38"/>
      <c r="U8" s="32"/>
      <c r="V8" s="38"/>
      <c r="W8" s="32"/>
      <c r="X8" s="38"/>
      <c r="Y8" s="32"/>
      <c r="Z8" s="38"/>
      <c r="AA8" s="32"/>
      <c r="AB8" s="38"/>
      <c r="AC8" s="32"/>
      <c r="AD8" s="38"/>
      <c r="AE8" s="32"/>
      <c r="AF8" s="33"/>
    </row>
    <row r="9" spans="1:32" s="16" customFormat="1" ht="18.75" x14ac:dyDescent="0.3">
      <c r="A9" s="2" t="s">
        <v>22</v>
      </c>
      <c r="B9" s="34"/>
      <c r="C9" s="31"/>
      <c r="D9" s="31"/>
      <c r="E9" s="32"/>
      <c r="F9" s="32"/>
      <c r="G9" s="32"/>
      <c r="H9" s="38"/>
      <c r="I9" s="32"/>
      <c r="J9" s="38"/>
      <c r="K9" s="32"/>
      <c r="L9" s="38"/>
      <c r="M9" s="38"/>
      <c r="N9" s="38"/>
      <c r="O9" s="32"/>
      <c r="P9" s="38"/>
      <c r="Q9" s="32"/>
      <c r="R9" s="38"/>
      <c r="S9" s="32"/>
      <c r="T9" s="38"/>
      <c r="U9" s="32"/>
      <c r="V9" s="38"/>
      <c r="W9" s="32"/>
      <c r="X9" s="38"/>
      <c r="Y9" s="32"/>
      <c r="Z9" s="38"/>
      <c r="AA9" s="32"/>
      <c r="AB9" s="38"/>
      <c r="AC9" s="32"/>
      <c r="AD9" s="38"/>
      <c r="AE9" s="32"/>
      <c r="AF9" s="33"/>
    </row>
    <row r="10" spans="1:32" s="16" customFormat="1" ht="43.15" customHeight="1" x14ac:dyDescent="0.3">
      <c r="A10" s="23" t="s">
        <v>36</v>
      </c>
      <c r="B10" s="34"/>
      <c r="C10" s="31"/>
      <c r="D10" s="31"/>
      <c r="E10" s="32"/>
      <c r="F10" s="32"/>
      <c r="G10" s="32"/>
      <c r="H10" s="38"/>
      <c r="I10" s="32"/>
      <c r="J10" s="38"/>
      <c r="K10" s="32"/>
      <c r="L10" s="38"/>
      <c r="M10" s="38"/>
      <c r="N10" s="38"/>
      <c r="O10" s="32"/>
      <c r="P10" s="38"/>
      <c r="Q10" s="32"/>
      <c r="R10" s="38"/>
      <c r="S10" s="32"/>
      <c r="T10" s="38"/>
      <c r="U10" s="32"/>
      <c r="V10" s="38"/>
      <c r="W10" s="32"/>
      <c r="X10" s="38"/>
      <c r="Y10" s="32"/>
      <c r="Z10" s="38"/>
      <c r="AA10" s="32"/>
      <c r="AB10" s="38"/>
      <c r="AC10" s="32"/>
      <c r="AD10" s="38"/>
      <c r="AE10" s="32"/>
      <c r="AF10" s="33"/>
    </row>
    <row r="11" spans="1:32" s="49" customFormat="1" ht="56.45" customHeight="1" x14ac:dyDescent="0.3">
      <c r="A11" s="45" t="s">
        <v>30</v>
      </c>
      <c r="B11" s="46">
        <f>B12+B13+B14+B15</f>
        <v>3045.2000000000003</v>
      </c>
      <c r="C11" s="47">
        <f>C12+C13+C14+C15</f>
        <v>1396.71</v>
      </c>
      <c r="D11" s="47">
        <v>1396.71</v>
      </c>
      <c r="E11" s="47">
        <f>E12+E13+E14+E15</f>
        <v>564.6</v>
      </c>
      <c r="F11" s="47">
        <v>18.54</v>
      </c>
      <c r="G11" s="48">
        <v>40.42</v>
      </c>
      <c r="H11" s="48">
        <v>0</v>
      </c>
      <c r="I11" s="47">
        <v>0</v>
      </c>
      <c r="J11" s="48">
        <f>J12+J13</f>
        <v>287.00900000000001</v>
      </c>
      <c r="K11" s="47">
        <f t="shared" ref="K11:AE11" si="0">K12+K13</f>
        <v>267.62</v>
      </c>
      <c r="L11" s="48">
        <f t="shared" si="0"/>
        <v>1109.7</v>
      </c>
      <c r="M11" s="48">
        <f t="shared" si="0"/>
        <v>296.98</v>
      </c>
      <c r="N11" s="48">
        <f t="shared" si="0"/>
        <v>219.684</v>
      </c>
      <c r="O11" s="47">
        <f t="shared" si="0"/>
        <v>0</v>
      </c>
      <c r="P11" s="48">
        <f t="shared" si="0"/>
        <v>139.66900000000001</v>
      </c>
      <c r="Q11" s="47">
        <f t="shared" si="0"/>
        <v>0</v>
      </c>
      <c r="R11" s="48">
        <f t="shared" si="0"/>
        <v>31.646999999999998</v>
      </c>
      <c r="S11" s="47">
        <f t="shared" si="0"/>
        <v>0</v>
      </c>
      <c r="T11" s="48">
        <f t="shared" si="0"/>
        <v>341.00200000000001</v>
      </c>
      <c r="U11" s="47">
        <f t="shared" si="0"/>
        <v>0</v>
      </c>
      <c r="V11" s="48">
        <f t="shared" si="0"/>
        <v>27.798999999999999</v>
      </c>
      <c r="W11" s="47">
        <f t="shared" si="0"/>
        <v>0</v>
      </c>
      <c r="X11" s="48">
        <f t="shared" si="0"/>
        <v>146.386</v>
      </c>
      <c r="Y11" s="47">
        <f t="shared" si="0"/>
        <v>0</v>
      </c>
      <c r="Z11" s="48">
        <f t="shared" si="0"/>
        <v>446.11399999999998</v>
      </c>
      <c r="AA11" s="47">
        <f t="shared" si="0"/>
        <v>0</v>
      </c>
      <c r="AB11" s="48">
        <f t="shared" si="0"/>
        <v>124.09399999999999</v>
      </c>
      <c r="AC11" s="47">
        <f t="shared" si="0"/>
        <v>0</v>
      </c>
      <c r="AD11" s="48">
        <f t="shared" si="0"/>
        <v>172.096</v>
      </c>
      <c r="AE11" s="47">
        <f t="shared" si="0"/>
        <v>0</v>
      </c>
      <c r="AF11" s="135" t="s">
        <v>51</v>
      </c>
    </row>
    <row r="12" spans="1:32" s="16" customFormat="1" ht="55.15" customHeight="1" x14ac:dyDescent="0.3">
      <c r="A12" s="2" t="s">
        <v>24</v>
      </c>
      <c r="B12" s="26">
        <v>0</v>
      </c>
      <c r="C12" s="31">
        <v>0</v>
      </c>
      <c r="D12" s="31">
        <v>0</v>
      </c>
      <c r="E12" s="32">
        <f>K12+M12+O12+Q12+S12+U12+W12+Y12+AA12+AC12+AE12</f>
        <v>0</v>
      </c>
      <c r="F12" s="32"/>
      <c r="G12" s="38"/>
      <c r="H12" s="39">
        <v>0</v>
      </c>
      <c r="I12" s="32"/>
      <c r="J12" s="39">
        <v>0</v>
      </c>
      <c r="K12" s="31">
        <v>0</v>
      </c>
      <c r="L12" s="39">
        <v>0</v>
      </c>
      <c r="M12" s="39"/>
      <c r="N12" s="39">
        <v>0</v>
      </c>
      <c r="O12" s="31"/>
      <c r="P12" s="39">
        <v>0</v>
      </c>
      <c r="Q12" s="31"/>
      <c r="R12" s="39">
        <v>0</v>
      </c>
      <c r="S12" s="31"/>
      <c r="T12" s="39">
        <v>0</v>
      </c>
      <c r="U12" s="31"/>
      <c r="V12" s="39">
        <v>0</v>
      </c>
      <c r="W12" s="31"/>
      <c r="X12" s="39">
        <v>0</v>
      </c>
      <c r="Y12" s="31"/>
      <c r="Z12" s="39">
        <v>0</v>
      </c>
      <c r="AA12" s="31"/>
      <c r="AB12" s="39">
        <v>0</v>
      </c>
      <c r="AC12" s="31"/>
      <c r="AD12" s="39">
        <v>0</v>
      </c>
      <c r="AE12" s="32"/>
      <c r="AF12" s="136"/>
    </row>
    <row r="13" spans="1:32" s="16" customFormat="1" ht="58.9" customHeight="1" x14ac:dyDescent="0.3">
      <c r="A13" s="2" t="s">
        <v>25</v>
      </c>
      <c r="B13" s="50">
        <f>J13+L13+N13+P13+R13+T13+V13+X13+Z13+AB13+AD13</f>
        <v>3045.2000000000003</v>
      </c>
      <c r="C13" s="31">
        <v>1396.71</v>
      </c>
      <c r="D13" s="31">
        <v>1396.71</v>
      </c>
      <c r="E13" s="32">
        <v>564.6</v>
      </c>
      <c r="F13" s="31">
        <v>18.54</v>
      </c>
      <c r="G13" s="39">
        <v>40.42</v>
      </c>
      <c r="H13" s="39">
        <v>0</v>
      </c>
      <c r="I13" s="32"/>
      <c r="J13" s="39">
        <v>287.00900000000001</v>
      </c>
      <c r="K13" s="31">
        <v>267.62</v>
      </c>
      <c r="L13" s="39">
        <v>1109.7</v>
      </c>
      <c r="M13" s="39">
        <v>296.98</v>
      </c>
      <c r="N13" s="39">
        <v>219.684</v>
      </c>
      <c r="O13" s="31"/>
      <c r="P13" s="39">
        <v>139.66900000000001</v>
      </c>
      <c r="Q13" s="31"/>
      <c r="R13" s="39">
        <v>31.646999999999998</v>
      </c>
      <c r="S13" s="31"/>
      <c r="T13" s="39">
        <v>341.00200000000001</v>
      </c>
      <c r="U13" s="31"/>
      <c r="V13" s="39">
        <v>27.798999999999999</v>
      </c>
      <c r="W13" s="31"/>
      <c r="X13" s="39">
        <v>146.386</v>
      </c>
      <c r="Y13" s="31"/>
      <c r="Z13" s="39">
        <v>446.11399999999998</v>
      </c>
      <c r="AA13" s="31"/>
      <c r="AB13" s="39">
        <v>124.09399999999999</v>
      </c>
      <c r="AC13" s="31"/>
      <c r="AD13" s="39">
        <v>172.096</v>
      </c>
      <c r="AE13" s="32"/>
      <c r="AF13" s="137"/>
    </row>
    <row r="14" spans="1:32" s="16" customFormat="1" ht="18.75" x14ac:dyDescent="0.3">
      <c r="A14" s="2" t="s">
        <v>26</v>
      </c>
      <c r="B14" s="34"/>
      <c r="C14" s="31"/>
      <c r="D14" s="31"/>
      <c r="E14" s="32"/>
      <c r="F14" s="32"/>
      <c r="G14" s="32"/>
      <c r="H14" s="38"/>
      <c r="I14" s="32"/>
      <c r="J14" s="39"/>
      <c r="K14" s="31"/>
      <c r="L14" s="39"/>
      <c r="M14" s="39"/>
      <c r="N14" s="39"/>
      <c r="O14" s="31"/>
      <c r="P14" s="39"/>
      <c r="Q14" s="31"/>
      <c r="R14" s="39"/>
      <c r="S14" s="31"/>
      <c r="T14" s="39"/>
      <c r="U14" s="31"/>
      <c r="V14" s="39"/>
      <c r="W14" s="31"/>
      <c r="X14" s="39"/>
      <c r="Y14" s="31"/>
      <c r="Z14" s="39"/>
      <c r="AA14" s="31"/>
      <c r="AB14" s="39"/>
      <c r="AC14" s="31"/>
      <c r="AD14" s="39"/>
      <c r="AE14" s="32"/>
      <c r="AF14" s="33"/>
    </row>
    <row r="15" spans="1:32" s="16" customFormat="1" ht="18.75" x14ac:dyDescent="0.3">
      <c r="A15" s="2" t="s">
        <v>27</v>
      </c>
      <c r="B15" s="34"/>
      <c r="C15" s="31"/>
      <c r="D15" s="31"/>
      <c r="E15" s="32"/>
      <c r="F15" s="32"/>
      <c r="G15" s="32"/>
      <c r="H15" s="38"/>
      <c r="I15" s="32"/>
      <c r="J15" s="38"/>
      <c r="K15" s="32"/>
      <c r="L15" s="38"/>
      <c r="M15" s="38"/>
      <c r="N15" s="38"/>
      <c r="O15" s="32"/>
      <c r="P15" s="38"/>
      <c r="Q15" s="32"/>
      <c r="R15" s="38"/>
      <c r="S15" s="32"/>
      <c r="T15" s="38"/>
      <c r="U15" s="32"/>
      <c r="V15" s="38"/>
      <c r="W15" s="32"/>
      <c r="X15" s="38"/>
      <c r="Y15" s="32"/>
      <c r="Z15" s="38"/>
      <c r="AA15" s="32"/>
      <c r="AB15" s="38"/>
      <c r="AC15" s="32"/>
      <c r="AD15" s="38"/>
      <c r="AE15" s="32"/>
      <c r="AF15" s="33"/>
    </row>
    <row r="16" spans="1:32" s="16" customFormat="1" ht="88.9" customHeight="1" x14ac:dyDescent="0.3">
      <c r="A16" s="22" t="s">
        <v>48</v>
      </c>
      <c r="B16" s="35"/>
      <c r="C16" s="31"/>
      <c r="D16" s="31"/>
      <c r="E16" s="32"/>
      <c r="F16" s="32"/>
      <c r="G16" s="32"/>
      <c r="H16" s="38"/>
      <c r="I16" s="32"/>
      <c r="J16" s="38"/>
      <c r="K16" s="32"/>
      <c r="L16" s="38"/>
      <c r="M16" s="38"/>
      <c r="N16" s="38"/>
      <c r="O16" s="32"/>
      <c r="P16" s="38"/>
      <c r="Q16" s="32"/>
      <c r="R16" s="38"/>
      <c r="S16" s="32"/>
      <c r="T16" s="38"/>
      <c r="U16" s="32"/>
      <c r="V16" s="38"/>
      <c r="W16" s="32"/>
      <c r="X16" s="38"/>
      <c r="Y16" s="32"/>
      <c r="Z16" s="38"/>
      <c r="AA16" s="32"/>
      <c r="AB16" s="38"/>
      <c r="AC16" s="32"/>
      <c r="AD16" s="38"/>
      <c r="AE16" s="32"/>
      <c r="AF16" s="135" t="s">
        <v>50</v>
      </c>
    </row>
    <row r="17" spans="1:32" s="16" customFormat="1" ht="18.75" x14ac:dyDescent="0.3">
      <c r="A17" s="3" t="s">
        <v>30</v>
      </c>
      <c r="B17" s="40">
        <f>B18+B19</f>
        <v>180931.10800000001</v>
      </c>
      <c r="C17" s="32">
        <v>37308.589999999997</v>
      </c>
      <c r="D17" s="32">
        <v>37308.589999999997</v>
      </c>
      <c r="E17" s="32">
        <v>34105.86</v>
      </c>
      <c r="F17" s="32">
        <v>19</v>
      </c>
      <c r="G17" s="38">
        <v>91</v>
      </c>
      <c r="H17" s="38">
        <f>H19</f>
        <v>7282.5879999999997</v>
      </c>
      <c r="I17" s="32">
        <v>5385.6</v>
      </c>
      <c r="J17" s="38">
        <f>J18+J19</f>
        <v>15698.08</v>
      </c>
      <c r="K17" s="32">
        <f>K18+K19</f>
        <v>15698.81</v>
      </c>
      <c r="L17" s="38">
        <f t="shared" ref="L17:AE17" si="1">L18+L19</f>
        <v>14327.93</v>
      </c>
      <c r="M17" s="38">
        <f t="shared" si="1"/>
        <v>13021.45</v>
      </c>
      <c r="N17" s="38">
        <f t="shared" si="1"/>
        <v>14218.093999999999</v>
      </c>
      <c r="O17" s="32">
        <f t="shared" si="1"/>
        <v>0</v>
      </c>
      <c r="P17" s="38">
        <f t="shared" si="1"/>
        <v>21028.6</v>
      </c>
      <c r="Q17" s="32">
        <f t="shared" si="1"/>
        <v>0</v>
      </c>
      <c r="R17" s="38">
        <f t="shared" si="1"/>
        <v>17336.412</v>
      </c>
      <c r="S17" s="32">
        <f t="shared" si="1"/>
        <v>0</v>
      </c>
      <c r="T17" s="38">
        <f t="shared" si="1"/>
        <v>15461.13</v>
      </c>
      <c r="U17" s="32">
        <f t="shared" si="1"/>
        <v>0</v>
      </c>
      <c r="V17" s="38">
        <f t="shared" si="1"/>
        <v>8808.8829999999998</v>
      </c>
      <c r="W17" s="32">
        <f t="shared" si="1"/>
        <v>0</v>
      </c>
      <c r="X17" s="38">
        <f t="shared" si="1"/>
        <v>13486.368</v>
      </c>
      <c r="Y17" s="32">
        <f t="shared" si="1"/>
        <v>0</v>
      </c>
      <c r="Z17" s="38">
        <f t="shared" si="1"/>
        <v>15373.67</v>
      </c>
      <c r="AA17" s="32">
        <f>AA18+AA19</f>
        <v>0</v>
      </c>
      <c r="AB17" s="38">
        <f t="shared" si="1"/>
        <v>12938.093000000001</v>
      </c>
      <c r="AC17" s="32">
        <f t="shared" si="1"/>
        <v>0</v>
      </c>
      <c r="AD17" s="38">
        <f t="shared" si="1"/>
        <v>24971.26</v>
      </c>
      <c r="AE17" s="32">
        <f t="shared" si="1"/>
        <v>0</v>
      </c>
      <c r="AF17" s="136"/>
    </row>
    <row r="18" spans="1:32" s="16" customFormat="1" ht="19.149999999999999" customHeight="1" x14ac:dyDescent="0.3">
      <c r="A18" s="2" t="s">
        <v>24</v>
      </c>
      <c r="B18" s="26">
        <v>0</v>
      </c>
      <c r="C18" s="31">
        <v>0</v>
      </c>
      <c r="D18" s="31">
        <v>0</v>
      </c>
      <c r="E18" s="31">
        <f>K18+M18+O18+Q18+S18+U18+W18+Y18+AA18+AC18+AE18</f>
        <v>0</v>
      </c>
      <c r="F18" s="31">
        <v>0</v>
      </c>
      <c r="G18" s="39">
        <v>0</v>
      </c>
      <c r="H18" s="39">
        <v>0</v>
      </c>
      <c r="I18" s="31">
        <v>0</v>
      </c>
      <c r="J18" s="39">
        <v>0</v>
      </c>
      <c r="K18" s="31">
        <v>0</v>
      </c>
      <c r="L18" s="39">
        <v>0</v>
      </c>
      <c r="M18" s="39">
        <v>0</v>
      </c>
      <c r="N18" s="39">
        <v>0</v>
      </c>
      <c r="O18" s="31"/>
      <c r="P18" s="39">
        <v>0</v>
      </c>
      <c r="Q18" s="31"/>
      <c r="R18" s="39">
        <v>0</v>
      </c>
      <c r="S18" s="31"/>
      <c r="T18" s="39">
        <v>0</v>
      </c>
      <c r="U18" s="31"/>
      <c r="V18" s="39">
        <v>0</v>
      </c>
      <c r="W18" s="31"/>
      <c r="X18" s="39">
        <v>0</v>
      </c>
      <c r="Y18" s="31"/>
      <c r="Z18" s="39">
        <v>0</v>
      </c>
      <c r="AA18" s="31"/>
      <c r="AB18" s="39">
        <v>0</v>
      </c>
      <c r="AC18" s="31"/>
      <c r="AD18" s="39">
        <v>0</v>
      </c>
      <c r="AE18" s="32"/>
      <c r="AF18" s="136"/>
    </row>
    <row r="19" spans="1:32" s="16" customFormat="1" ht="19.149999999999999" customHeight="1" x14ac:dyDescent="0.3">
      <c r="A19" s="2" t="s">
        <v>25</v>
      </c>
      <c r="B19" s="50">
        <f>H19+J19+L19+N19+P19+R19+T19+V19+X19+Z19+AB19+AD19</f>
        <v>180931.10800000001</v>
      </c>
      <c r="C19" s="31">
        <f>H19+J19+L19</f>
        <v>37308.597999999998</v>
      </c>
      <c r="D19" s="31">
        <v>37308.589999999997</v>
      </c>
      <c r="E19" s="31">
        <f>I19+K19+M19</f>
        <v>34105.86</v>
      </c>
      <c r="F19" s="31">
        <v>19</v>
      </c>
      <c r="G19" s="39">
        <v>91</v>
      </c>
      <c r="H19" s="39">
        <v>7282.5879999999997</v>
      </c>
      <c r="I19" s="31">
        <v>5385.6</v>
      </c>
      <c r="J19" s="39">
        <v>15698.08</v>
      </c>
      <c r="K19" s="31">
        <v>15698.81</v>
      </c>
      <c r="L19" s="39">
        <v>14327.93</v>
      </c>
      <c r="M19" s="39">
        <v>13021.45</v>
      </c>
      <c r="N19" s="39">
        <v>14218.093999999999</v>
      </c>
      <c r="O19" s="31"/>
      <c r="P19" s="39">
        <v>21028.6</v>
      </c>
      <c r="Q19" s="31"/>
      <c r="R19" s="39">
        <v>17336.412</v>
      </c>
      <c r="S19" s="31"/>
      <c r="T19" s="39">
        <v>15461.13</v>
      </c>
      <c r="U19" s="31"/>
      <c r="V19" s="39">
        <v>8808.8829999999998</v>
      </c>
      <c r="W19" s="31"/>
      <c r="X19" s="39">
        <v>13486.368</v>
      </c>
      <c r="Y19" s="31"/>
      <c r="Z19" s="39">
        <v>15373.67</v>
      </c>
      <c r="AA19" s="31"/>
      <c r="AB19" s="39">
        <v>12938.093000000001</v>
      </c>
      <c r="AC19" s="31"/>
      <c r="AD19" s="39">
        <v>24971.26</v>
      </c>
      <c r="AE19" s="32"/>
      <c r="AF19" s="137"/>
    </row>
    <row r="20" spans="1:32" s="16" customFormat="1" ht="20.45" customHeight="1" x14ac:dyDescent="0.3">
      <c r="A20" s="2" t="s">
        <v>26</v>
      </c>
      <c r="B20" s="34"/>
      <c r="C20" s="31"/>
      <c r="D20" s="31"/>
      <c r="E20" s="32"/>
      <c r="F20" s="32"/>
      <c r="G20" s="32"/>
      <c r="H20" s="38"/>
      <c r="I20" s="32"/>
      <c r="J20" s="38"/>
      <c r="K20" s="32"/>
      <c r="L20" s="38"/>
      <c r="M20" s="38"/>
      <c r="N20" s="38"/>
      <c r="O20" s="32"/>
      <c r="P20" s="38"/>
      <c r="Q20" s="32"/>
      <c r="R20" s="38"/>
      <c r="S20" s="32"/>
      <c r="T20" s="38"/>
      <c r="U20" s="32"/>
      <c r="V20" s="38"/>
      <c r="W20" s="32"/>
      <c r="X20" s="38"/>
      <c r="Y20" s="32"/>
      <c r="Z20" s="38"/>
      <c r="AA20" s="32"/>
      <c r="AB20" s="38"/>
      <c r="AC20" s="32"/>
      <c r="AD20" s="38"/>
      <c r="AE20" s="32"/>
      <c r="AF20" s="33"/>
    </row>
    <row r="21" spans="1:32" s="16" customFormat="1" ht="20.45" customHeight="1" x14ac:dyDescent="0.3">
      <c r="A21" s="2" t="s">
        <v>27</v>
      </c>
      <c r="B21" s="34"/>
      <c r="C21" s="31"/>
      <c r="D21" s="31"/>
      <c r="E21" s="32"/>
      <c r="F21" s="32"/>
      <c r="G21" s="32"/>
      <c r="H21" s="38"/>
      <c r="I21" s="32"/>
      <c r="J21" s="38"/>
      <c r="K21" s="32"/>
      <c r="L21" s="38"/>
      <c r="M21" s="38"/>
      <c r="N21" s="38"/>
      <c r="O21" s="32"/>
      <c r="P21" s="38"/>
      <c r="Q21" s="32"/>
      <c r="R21" s="38"/>
      <c r="S21" s="32"/>
      <c r="T21" s="38"/>
      <c r="U21" s="32"/>
      <c r="V21" s="38"/>
      <c r="W21" s="32"/>
      <c r="X21" s="38"/>
      <c r="Y21" s="32"/>
      <c r="Z21" s="38"/>
      <c r="AA21" s="32"/>
      <c r="AB21" s="38"/>
      <c r="AC21" s="32"/>
      <c r="AD21" s="38"/>
      <c r="AE21" s="32"/>
      <c r="AF21" s="33"/>
    </row>
    <row r="22" spans="1:32" s="16" customFormat="1" ht="200.45" customHeight="1" x14ac:dyDescent="0.3">
      <c r="A22" s="21" t="s">
        <v>37</v>
      </c>
      <c r="B22" s="30"/>
      <c r="C22" s="32"/>
      <c r="D22" s="32"/>
      <c r="E22" s="32"/>
      <c r="F22" s="32"/>
      <c r="G22" s="32"/>
      <c r="H22" s="38"/>
      <c r="I22" s="32"/>
      <c r="J22" s="38"/>
      <c r="K22" s="32"/>
      <c r="L22" s="38"/>
      <c r="M22" s="38"/>
      <c r="N22" s="38"/>
      <c r="O22" s="32"/>
      <c r="P22" s="38"/>
      <c r="Q22" s="32"/>
      <c r="R22" s="38"/>
      <c r="S22" s="32"/>
      <c r="T22" s="38"/>
      <c r="U22" s="32"/>
      <c r="V22" s="38"/>
      <c r="W22" s="32"/>
      <c r="X22" s="38"/>
      <c r="Y22" s="32"/>
      <c r="Z22" s="38"/>
      <c r="AA22" s="32"/>
      <c r="AB22" s="38"/>
      <c r="AC22" s="32"/>
      <c r="AD22" s="38"/>
      <c r="AE22" s="32"/>
      <c r="AF22" s="33"/>
    </row>
    <row r="23" spans="1:32" s="16" customFormat="1" ht="18.75" x14ac:dyDescent="0.3">
      <c r="A23" s="2" t="s">
        <v>22</v>
      </c>
      <c r="B23" s="34"/>
      <c r="C23" s="31"/>
      <c r="D23" s="31"/>
      <c r="E23" s="32"/>
      <c r="F23" s="32"/>
      <c r="G23" s="32"/>
      <c r="H23" s="38"/>
      <c r="I23" s="32"/>
      <c r="J23" s="38"/>
      <c r="K23" s="32"/>
      <c r="L23" s="38"/>
      <c r="M23" s="38"/>
      <c r="N23" s="38"/>
      <c r="O23" s="32"/>
      <c r="P23" s="38"/>
      <c r="Q23" s="32"/>
      <c r="R23" s="38"/>
      <c r="S23" s="32"/>
      <c r="T23" s="38"/>
      <c r="U23" s="32"/>
      <c r="V23" s="38"/>
      <c r="W23" s="32"/>
      <c r="X23" s="38"/>
      <c r="Y23" s="32"/>
      <c r="Z23" s="38"/>
      <c r="AA23" s="32"/>
      <c r="AB23" s="38"/>
      <c r="AC23" s="32"/>
      <c r="AD23" s="38"/>
      <c r="AE23" s="32"/>
      <c r="AF23" s="33"/>
    </row>
    <row r="24" spans="1:32" s="16" customFormat="1" ht="102.75" customHeight="1" x14ac:dyDescent="0.3">
      <c r="A24" s="23" t="s">
        <v>38</v>
      </c>
      <c r="B24" s="34"/>
      <c r="C24" s="32"/>
      <c r="D24" s="32"/>
      <c r="E24" s="32"/>
      <c r="F24" s="32"/>
      <c r="G24" s="32"/>
      <c r="H24" s="38"/>
      <c r="I24" s="32"/>
      <c r="J24" s="38"/>
      <c r="K24" s="32"/>
      <c r="L24" s="38"/>
      <c r="M24" s="38"/>
      <c r="N24" s="38"/>
      <c r="O24" s="32"/>
      <c r="P24" s="38"/>
      <c r="Q24" s="32"/>
      <c r="R24" s="38"/>
      <c r="S24" s="32"/>
      <c r="T24" s="38"/>
      <c r="U24" s="32"/>
      <c r="V24" s="38"/>
      <c r="W24" s="32"/>
      <c r="X24" s="38"/>
      <c r="Y24" s="32"/>
      <c r="Z24" s="38"/>
      <c r="AA24" s="32"/>
      <c r="AB24" s="38"/>
      <c r="AC24" s="32"/>
      <c r="AD24" s="38"/>
      <c r="AE24" s="32"/>
      <c r="AF24" s="131" t="s">
        <v>52</v>
      </c>
    </row>
    <row r="25" spans="1:32" s="43" customFormat="1" ht="28.15" customHeight="1" x14ac:dyDescent="0.3">
      <c r="A25" s="3" t="s">
        <v>30</v>
      </c>
      <c r="B25" s="40">
        <f>B27</f>
        <v>3669.203</v>
      </c>
      <c r="C25" s="28">
        <v>2748.93</v>
      </c>
      <c r="D25" s="28">
        <v>2748.93</v>
      </c>
      <c r="E25" s="28">
        <v>1878.95</v>
      </c>
      <c r="F25" s="28">
        <v>51.21</v>
      </c>
      <c r="G25" s="37">
        <v>68.349999999999994</v>
      </c>
      <c r="H25" s="37">
        <f>H26+H27</f>
        <v>1706.125</v>
      </c>
      <c r="I25" s="28">
        <f t="shared" ref="I25:AE25" si="2">I26+I27</f>
        <v>179</v>
      </c>
      <c r="J25" s="37">
        <f t="shared" si="2"/>
        <v>533.79999999999995</v>
      </c>
      <c r="K25" s="28">
        <f t="shared" si="2"/>
        <v>1050.94</v>
      </c>
      <c r="L25" s="37">
        <f t="shared" si="2"/>
        <v>509</v>
      </c>
      <c r="M25" s="37">
        <f t="shared" si="2"/>
        <v>649.01</v>
      </c>
      <c r="N25" s="37">
        <f t="shared" si="2"/>
        <v>713.97500000000002</v>
      </c>
      <c r="O25" s="28">
        <f t="shared" si="2"/>
        <v>0</v>
      </c>
      <c r="P25" s="37">
        <f t="shared" si="2"/>
        <v>54.4</v>
      </c>
      <c r="Q25" s="28">
        <f t="shared" si="2"/>
        <v>0</v>
      </c>
      <c r="R25" s="37">
        <f t="shared" si="2"/>
        <v>0</v>
      </c>
      <c r="S25" s="28">
        <f t="shared" si="2"/>
        <v>0</v>
      </c>
      <c r="T25" s="37">
        <f t="shared" si="2"/>
        <v>29</v>
      </c>
      <c r="U25" s="28">
        <f t="shared" si="2"/>
        <v>0</v>
      </c>
      <c r="V25" s="37">
        <f t="shared" si="2"/>
        <v>0</v>
      </c>
      <c r="W25" s="28">
        <f t="shared" si="2"/>
        <v>0</v>
      </c>
      <c r="X25" s="37">
        <f t="shared" si="2"/>
        <v>76</v>
      </c>
      <c r="Y25" s="28">
        <f t="shared" si="2"/>
        <v>0</v>
      </c>
      <c r="Z25" s="37">
        <f t="shared" si="2"/>
        <v>23.6</v>
      </c>
      <c r="AA25" s="28">
        <f t="shared" si="2"/>
        <v>0</v>
      </c>
      <c r="AB25" s="37">
        <f t="shared" si="2"/>
        <v>23.263000000000002</v>
      </c>
      <c r="AC25" s="28">
        <f t="shared" si="2"/>
        <v>0</v>
      </c>
      <c r="AD25" s="37">
        <f t="shared" si="2"/>
        <v>0.04</v>
      </c>
      <c r="AE25" s="28">
        <f t="shared" si="2"/>
        <v>0</v>
      </c>
      <c r="AF25" s="132"/>
    </row>
    <row r="26" spans="1:32" s="16" customFormat="1" ht="18.75" x14ac:dyDescent="0.3">
      <c r="A26" s="2" t="s">
        <v>24</v>
      </c>
      <c r="B26" s="26">
        <v>0</v>
      </c>
      <c r="C26" s="31">
        <v>0</v>
      </c>
      <c r="D26" s="31">
        <v>0</v>
      </c>
      <c r="E26" s="31">
        <f>K26+M26+O26+Q26+S26+U26+W26+Y26+AA26+AC26+AE26</f>
        <v>0</v>
      </c>
      <c r="F26" s="31">
        <v>0</v>
      </c>
      <c r="G26" s="39">
        <v>0</v>
      </c>
      <c r="H26" s="39">
        <v>0</v>
      </c>
      <c r="I26" s="31">
        <v>0</v>
      </c>
      <c r="J26" s="39">
        <v>0</v>
      </c>
      <c r="K26" s="31">
        <v>0</v>
      </c>
      <c r="L26" s="39">
        <v>0</v>
      </c>
      <c r="M26" s="39">
        <v>0</v>
      </c>
      <c r="N26" s="38"/>
      <c r="O26" s="32"/>
      <c r="P26" s="38"/>
      <c r="Q26" s="32"/>
      <c r="R26" s="38"/>
      <c r="S26" s="32"/>
      <c r="T26" s="38"/>
      <c r="U26" s="32"/>
      <c r="V26" s="38"/>
      <c r="W26" s="32"/>
      <c r="X26" s="38"/>
      <c r="Y26" s="32"/>
      <c r="Z26" s="38"/>
      <c r="AA26" s="32"/>
      <c r="AB26" s="38"/>
      <c r="AC26" s="32"/>
      <c r="AD26" s="38"/>
      <c r="AE26" s="32"/>
      <c r="AF26" s="132"/>
    </row>
    <row r="27" spans="1:32" s="16" customFormat="1" ht="18.75" x14ac:dyDescent="0.3">
      <c r="A27" s="2" t="s">
        <v>25</v>
      </c>
      <c r="B27" s="50">
        <f>H27+J27+L27+N27+P27+T27+X27+Z27+AB27+AD27</f>
        <v>3669.203</v>
      </c>
      <c r="C27" s="31">
        <f>H27+J27+L27</f>
        <v>2748.9250000000002</v>
      </c>
      <c r="D27" s="31">
        <v>2748.93</v>
      </c>
      <c r="E27" s="31">
        <v>1878.95</v>
      </c>
      <c r="F27" s="31">
        <v>51.21</v>
      </c>
      <c r="G27" s="51">
        <v>68.349999999999994</v>
      </c>
      <c r="H27" s="39">
        <v>1706.125</v>
      </c>
      <c r="I27" s="31">
        <v>179</v>
      </c>
      <c r="J27" s="39">
        <v>533.79999999999995</v>
      </c>
      <c r="K27" s="31">
        <v>1050.94</v>
      </c>
      <c r="L27" s="39">
        <v>509</v>
      </c>
      <c r="M27" s="39">
        <v>649.01</v>
      </c>
      <c r="N27" s="39">
        <v>713.97500000000002</v>
      </c>
      <c r="O27" s="31"/>
      <c r="P27" s="39">
        <v>54.4</v>
      </c>
      <c r="Q27" s="31"/>
      <c r="R27" s="39"/>
      <c r="S27" s="31"/>
      <c r="T27" s="39">
        <v>29</v>
      </c>
      <c r="U27" s="31"/>
      <c r="V27" s="39"/>
      <c r="W27" s="31"/>
      <c r="X27" s="39">
        <v>76</v>
      </c>
      <c r="Y27" s="31"/>
      <c r="Z27" s="39">
        <v>23.6</v>
      </c>
      <c r="AA27" s="31"/>
      <c r="AB27" s="39">
        <v>23.263000000000002</v>
      </c>
      <c r="AC27" s="31"/>
      <c r="AD27" s="39">
        <v>0.04</v>
      </c>
      <c r="AE27" s="32"/>
      <c r="AF27" s="133"/>
    </row>
    <row r="28" spans="1:32" s="16" customFormat="1" ht="18.75" x14ac:dyDescent="0.3">
      <c r="A28" s="2" t="s">
        <v>26</v>
      </c>
      <c r="B28" s="34"/>
      <c r="C28" s="31"/>
      <c r="D28" s="31"/>
      <c r="E28" s="32"/>
      <c r="F28" s="32"/>
      <c r="G28" s="32"/>
      <c r="H28" s="38"/>
      <c r="I28" s="32"/>
      <c r="J28" s="38"/>
      <c r="K28" s="32"/>
      <c r="L28" s="38"/>
      <c r="M28" s="38"/>
      <c r="N28" s="38"/>
      <c r="O28" s="32"/>
      <c r="P28" s="38"/>
      <c r="Q28" s="32"/>
      <c r="R28" s="38"/>
      <c r="S28" s="32"/>
      <c r="T28" s="38"/>
      <c r="U28" s="32"/>
      <c r="V28" s="38"/>
      <c r="W28" s="32"/>
      <c r="X28" s="38"/>
      <c r="Y28" s="32"/>
      <c r="Z28" s="38"/>
      <c r="AA28" s="32"/>
      <c r="AB28" s="38"/>
      <c r="AC28" s="32"/>
      <c r="AD28" s="38"/>
      <c r="AE28" s="32"/>
      <c r="AF28" s="33"/>
    </row>
    <row r="29" spans="1:32" s="16" customFormat="1" ht="18.75" x14ac:dyDescent="0.3">
      <c r="A29" s="2" t="s">
        <v>27</v>
      </c>
      <c r="B29" s="34"/>
      <c r="C29" s="31"/>
      <c r="D29" s="31"/>
      <c r="E29" s="32"/>
      <c r="F29" s="32"/>
      <c r="G29" s="32"/>
      <c r="H29" s="38"/>
      <c r="I29" s="32"/>
      <c r="J29" s="38"/>
      <c r="K29" s="32"/>
      <c r="L29" s="38"/>
      <c r="M29" s="38"/>
      <c r="N29" s="38"/>
      <c r="O29" s="32"/>
      <c r="P29" s="38"/>
      <c r="Q29" s="32"/>
      <c r="R29" s="38"/>
      <c r="S29" s="32"/>
      <c r="T29" s="38"/>
      <c r="U29" s="32"/>
      <c r="V29" s="38"/>
      <c r="W29" s="32"/>
      <c r="X29" s="38"/>
      <c r="Y29" s="32"/>
      <c r="Z29" s="38"/>
      <c r="AA29" s="32"/>
      <c r="AB29" s="38"/>
      <c r="AC29" s="32"/>
      <c r="AD29" s="38"/>
      <c r="AE29" s="32"/>
      <c r="AF29" s="33"/>
    </row>
    <row r="30" spans="1:32" s="16" customFormat="1" ht="75" customHeight="1" x14ac:dyDescent="0.3">
      <c r="A30" s="24" t="s">
        <v>39</v>
      </c>
      <c r="B30" s="28"/>
      <c r="C30" s="28"/>
      <c r="D30" s="28"/>
      <c r="E30" s="32"/>
      <c r="F30" s="28"/>
      <c r="G30" s="28"/>
      <c r="H30" s="38"/>
      <c r="I30" s="28"/>
      <c r="J30" s="37"/>
      <c r="K30" s="28"/>
      <c r="L30" s="37"/>
      <c r="M30" s="37"/>
      <c r="N30" s="37"/>
      <c r="O30" s="28"/>
      <c r="P30" s="37"/>
      <c r="Q30" s="28"/>
      <c r="R30" s="37"/>
      <c r="S30" s="28"/>
      <c r="T30" s="37"/>
      <c r="U30" s="28"/>
      <c r="V30" s="37"/>
      <c r="W30" s="28"/>
      <c r="X30" s="37"/>
      <c r="Y30" s="28"/>
      <c r="Z30" s="37"/>
      <c r="AA30" s="28"/>
      <c r="AB30" s="37"/>
      <c r="AC30" s="28"/>
      <c r="AD30" s="37"/>
      <c r="AE30" s="28"/>
      <c r="AF30" s="29"/>
    </row>
    <row r="31" spans="1:32" s="16" customFormat="1" ht="133.9" customHeight="1" x14ac:dyDescent="0.3">
      <c r="A31" s="25" t="s">
        <v>40</v>
      </c>
      <c r="B31" s="30"/>
      <c r="C31" s="31"/>
      <c r="D31" s="31"/>
      <c r="E31" s="32"/>
      <c r="F31" s="32"/>
      <c r="G31" s="32"/>
      <c r="H31" s="38"/>
      <c r="I31" s="32"/>
      <c r="J31" s="38"/>
      <c r="K31" s="32"/>
      <c r="L31" s="38"/>
      <c r="M31" s="38"/>
      <c r="N31" s="38"/>
      <c r="O31" s="32"/>
      <c r="P31" s="38"/>
      <c r="Q31" s="32"/>
      <c r="R31" s="38"/>
      <c r="S31" s="32"/>
      <c r="T31" s="38"/>
      <c r="U31" s="32"/>
      <c r="V31" s="38"/>
      <c r="W31" s="32"/>
      <c r="X31" s="38"/>
      <c r="Y31" s="32"/>
      <c r="Z31" s="38"/>
      <c r="AA31" s="32"/>
      <c r="AB31" s="38"/>
      <c r="AC31" s="32"/>
      <c r="AD31" s="38"/>
      <c r="AE31" s="32"/>
      <c r="AF31" s="33"/>
    </row>
    <row r="32" spans="1:32" s="16" customFormat="1" ht="115.15" customHeight="1" x14ac:dyDescent="0.3">
      <c r="A32" s="23" t="s">
        <v>41</v>
      </c>
      <c r="B32" s="34"/>
      <c r="C32" s="32"/>
      <c r="D32" s="32"/>
      <c r="E32" s="32"/>
      <c r="F32" s="32"/>
      <c r="G32" s="32"/>
      <c r="H32" s="38"/>
      <c r="I32" s="32"/>
      <c r="J32" s="38"/>
      <c r="K32" s="32"/>
      <c r="L32" s="38"/>
      <c r="M32" s="38"/>
      <c r="N32" s="38"/>
      <c r="O32" s="32"/>
      <c r="P32" s="38"/>
      <c r="Q32" s="32"/>
      <c r="R32" s="38"/>
      <c r="S32" s="32"/>
      <c r="T32" s="38"/>
      <c r="U32" s="32"/>
      <c r="V32" s="38"/>
      <c r="W32" s="32"/>
      <c r="X32" s="38"/>
      <c r="Y32" s="32"/>
      <c r="Z32" s="38"/>
      <c r="AA32" s="32"/>
      <c r="AB32" s="38"/>
      <c r="AC32" s="32"/>
      <c r="AD32" s="38"/>
      <c r="AE32" s="32"/>
      <c r="AF32" s="135"/>
    </row>
    <row r="33" spans="1:44" s="16" customFormat="1" ht="18.75" x14ac:dyDescent="0.3">
      <c r="A33" s="3" t="s">
        <v>30</v>
      </c>
      <c r="B33" s="27">
        <f>B35</f>
        <v>7579.0000000000009</v>
      </c>
      <c r="C33" s="32">
        <v>2605.31</v>
      </c>
      <c r="D33" s="32">
        <v>2605.31</v>
      </c>
      <c r="E33" s="32">
        <v>2557.0500000000002</v>
      </c>
      <c r="F33" s="32">
        <v>34</v>
      </c>
      <c r="G33" s="32">
        <v>98</v>
      </c>
      <c r="H33" s="38">
        <f>H35</f>
        <v>1733.38</v>
      </c>
      <c r="I33" s="32">
        <f t="shared" ref="I33:AE33" si="3">I34+I35</f>
        <v>1346</v>
      </c>
      <c r="J33" s="38">
        <v>557.97</v>
      </c>
      <c r="K33" s="32">
        <v>903.05</v>
      </c>
      <c r="L33" s="38">
        <f>L34+L35</f>
        <v>313.95999999999998</v>
      </c>
      <c r="M33" s="38">
        <f t="shared" si="3"/>
        <v>308</v>
      </c>
      <c r="N33" s="38">
        <f t="shared" si="3"/>
        <v>504.14</v>
      </c>
      <c r="O33" s="32">
        <f t="shared" si="3"/>
        <v>0</v>
      </c>
      <c r="P33" s="38">
        <f t="shared" si="3"/>
        <v>652.63</v>
      </c>
      <c r="Q33" s="32">
        <f t="shared" si="3"/>
        <v>0</v>
      </c>
      <c r="R33" s="38">
        <f t="shared" si="3"/>
        <v>723.19</v>
      </c>
      <c r="S33" s="32">
        <f t="shared" si="3"/>
        <v>0</v>
      </c>
      <c r="T33" s="38">
        <f t="shared" si="3"/>
        <v>649.80999999999995</v>
      </c>
      <c r="U33" s="32">
        <f t="shared" si="3"/>
        <v>0</v>
      </c>
      <c r="V33" s="38">
        <f t="shared" si="3"/>
        <v>425.14</v>
      </c>
      <c r="W33" s="32">
        <f t="shared" si="3"/>
        <v>0</v>
      </c>
      <c r="X33" s="38">
        <f t="shared" si="3"/>
        <v>502.13</v>
      </c>
      <c r="Y33" s="32">
        <f t="shared" si="3"/>
        <v>0</v>
      </c>
      <c r="Z33" s="38">
        <f t="shared" si="3"/>
        <v>585.94000000000005</v>
      </c>
      <c r="AA33" s="32">
        <f t="shared" si="3"/>
        <v>0</v>
      </c>
      <c r="AB33" s="38">
        <f t="shared" si="3"/>
        <v>263.31</v>
      </c>
      <c r="AC33" s="32">
        <f t="shared" si="3"/>
        <v>0</v>
      </c>
      <c r="AD33" s="38">
        <f t="shared" si="3"/>
        <v>667.4</v>
      </c>
      <c r="AE33" s="32">
        <f t="shared" si="3"/>
        <v>0</v>
      </c>
      <c r="AF33" s="136"/>
    </row>
    <row r="34" spans="1:44" s="16" customFormat="1" ht="18.75" x14ac:dyDescent="0.3">
      <c r="A34" s="2" t="s">
        <v>24</v>
      </c>
      <c r="B34" s="26">
        <v>0</v>
      </c>
      <c r="C34" s="31">
        <v>0</v>
      </c>
      <c r="D34" s="31">
        <v>0</v>
      </c>
      <c r="E34" s="31">
        <f>K34+M34+O34+Q34+S34+U34+W34+Y34+AA34+AC34+AE34</f>
        <v>0</v>
      </c>
      <c r="F34" s="31">
        <v>0</v>
      </c>
      <c r="G34" s="31">
        <v>0</v>
      </c>
      <c r="H34" s="39">
        <v>0</v>
      </c>
      <c r="I34" s="31">
        <v>0</v>
      </c>
      <c r="J34" s="39">
        <v>0</v>
      </c>
      <c r="K34" s="31">
        <v>0</v>
      </c>
      <c r="L34" s="39">
        <v>0</v>
      </c>
      <c r="M34" s="39">
        <v>0</v>
      </c>
      <c r="N34" s="39">
        <v>0</v>
      </c>
      <c r="O34" s="32"/>
      <c r="P34" s="38"/>
      <c r="Q34" s="32"/>
      <c r="R34" s="38"/>
      <c r="S34" s="32"/>
      <c r="T34" s="38"/>
      <c r="U34" s="32"/>
      <c r="V34" s="38"/>
      <c r="W34" s="32"/>
      <c r="X34" s="38"/>
      <c r="Y34" s="32"/>
      <c r="Z34" s="38"/>
      <c r="AA34" s="32"/>
      <c r="AB34" s="38"/>
      <c r="AC34" s="32"/>
      <c r="AD34" s="38"/>
      <c r="AE34" s="32"/>
      <c r="AF34" s="136"/>
    </row>
    <row r="35" spans="1:44" s="16" customFormat="1" ht="18.75" x14ac:dyDescent="0.3">
      <c r="A35" s="2" t="s">
        <v>25</v>
      </c>
      <c r="B35" s="26">
        <f>H35+J35+L35+N35+P35+R35+T35+V35+X35+Z35+AB35+AD35</f>
        <v>7579.0000000000009</v>
      </c>
      <c r="C35" s="31">
        <f>H35+J35+L35</f>
        <v>2605.3100000000004</v>
      </c>
      <c r="D35" s="31">
        <v>2605.31</v>
      </c>
      <c r="E35" s="31">
        <f>I35+K35+M35</f>
        <v>2557.0500000000002</v>
      </c>
      <c r="F35" s="31">
        <v>34</v>
      </c>
      <c r="G35" s="31">
        <v>98</v>
      </c>
      <c r="H35" s="39">
        <v>1733.38</v>
      </c>
      <c r="I35" s="31">
        <v>1346</v>
      </c>
      <c r="J35" s="39">
        <v>557.97</v>
      </c>
      <c r="K35" s="31">
        <v>903.05</v>
      </c>
      <c r="L35" s="39">
        <v>313.95999999999998</v>
      </c>
      <c r="M35" s="39">
        <v>308</v>
      </c>
      <c r="N35" s="39">
        <v>504.14</v>
      </c>
      <c r="O35" s="31"/>
      <c r="P35" s="39">
        <v>652.63</v>
      </c>
      <c r="Q35" s="31"/>
      <c r="R35" s="39">
        <v>723.19</v>
      </c>
      <c r="S35" s="31"/>
      <c r="T35" s="39">
        <v>649.80999999999995</v>
      </c>
      <c r="U35" s="31"/>
      <c r="V35" s="39">
        <v>425.14</v>
      </c>
      <c r="W35" s="31"/>
      <c r="X35" s="39">
        <v>502.13</v>
      </c>
      <c r="Y35" s="31"/>
      <c r="Z35" s="39">
        <v>585.94000000000005</v>
      </c>
      <c r="AA35" s="31"/>
      <c r="AB35" s="39">
        <v>263.31</v>
      </c>
      <c r="AC35" s="31"/>
      <c r="AD35" s="39">
        <v>667.4</v>
      </c>
      <c r="AE35" s="32"/>
      <c r="AF35" s="137"/>
    </row>
    <row r="36" spans="1:44" s="16" customFormat="1" ht="18.75" x14ac:dyDescent="0.3">
      <c r="A36" s="2" t="s">
        <v>26</v>
      </c>
      <c r="B36" s="34"/>
      <c r="C36" s="31"/>
      <c r="D36" s="31"/>
      <c r="E36" s="32"/>
      <c r="F36" s="32"/>
      <c r="G36" s="32"/>
      <c r="H36" s="38"/>
      <c r="I36" s="32"/>
      <c r="J36" s="38"/>
      <c r="K36" s="32"/>
      <c r="L36" s="38"/>
      <c r="M36" s="38"/>
      <c r="N36" s="38"/>
      <c r="O36" s="32"/>
      <c r="P36" s="38"/>
      <c r="Q36" s="32"/>
      <c r="R36" s="38"/>
      <c r="S36" s="32"/>
      <c r="T36" s="38"/>
      <c r="U36" s="32"/>
      <c r="V36" s="38"/>
      <c r="W36" s="32"/>
      <c r="X36" s="38"/>
      <c r="Y36" s="32"/>
      <c r="Z36" s="38"/>
      <c r="AA36" s="32"/>
      <c r="AB36" s="38"/>
      <c r="AC36" s="32"/>
      <c r="AD36" s="38"/>
      <c r="AE36" s="32"/>
      <c r="AF36" s="33"/>
    </row>
    <row r="37" spans="1:44" s="16" customFormat="1" ht="18.75" x14ac:dyDescent="0.3">
      <c r="A37" s="2" t="s">
        <v>27</v>
      </c>
      <c r="B37" s="34"/>
      <c r="C37" s="31"/>
      <c r="D37" s="31"/>
      <c r="E37" s="32"/>
      <c r="F37" s="32"/>
      <c r="G37" s="32"/>
      <c r="H37" s="38"/>
      <c r="I37" s="32"/>
      <c r="J37" s="38"/>
      <c r="K37" s="32"/>
      <c r="L37" s="38"/>
      <c r="M37" s="38"/>
      <c r="N37" s="38"/>
      <c r="O37" s="32"/>
      <c r="P37" s="38"/>
      <c r="Q37" s="32"/>
      <c r="R37" s="38"/>
      <c r="S37" s="32"/>
      <c r="T37" s="38"/>
      <c r="U37" s="32"/>
      <c r="V37" s="38"/>
      <c r="W37" s="32"/>
      <c r="X37" s="38"/>
      <c r="Y37" s="32"/>
      <c r="Z37" s="38"/>
      <c r="AA37" s="32"/>
      <c r="AB37" s="38"/>
      <c r="AC37" s="32"/>
      <c r="AD37" s="38"/>
      <c r="AE37" s="32"/>
      <c r="AF37" s="33"/>
    </row>
    <row r="38" spans="1:44" s="44" customFormat="1" ht="18.75" x14ac:dyDescent="0.3">
      <c r="A38" s="3" t="s">
        <v>31</v>
      </c>
      <c r="B38" s="27">
        <f>B39+B40</f>
        <v>195224.51100000003</v>
      </c>
      <c r="C38" s="32">
        <f>C40+C39</f>
        <v>44059.542999999998</v>
      </c>
      <c r="D38" s="32">
        <f t="shared" ref="D38:AE38" si="4">D40+D39</f>
        <v>44059.539999999994</v>
      </c>
      <c r="E38" s="32">
        <f t="shared" si="4"/>
        <v>39106.46</v>
      </c>
      <c r="F38" s="32">
        <v>20.03</v>
      </c>
      <c r="G38" s="32">
        <v>89</v>
      </c>
      <c r="H38" s="32">
        <f t="shared" si="4"/>
        <v>10722.093000000001</v>
      </c>
      <c r="I38" s="32">
        <f t="shared" si="4"/>
        <v>6910.6</v>
      </c>
      <c r="J38" s="32">
        <f t="shared" si="4"/>
        <v>17076.859</v>
      </c>
      <c r="K38" s="32">
        <f t="shared" si="4"/>
        <v>17920.419999999998</v>
      </c>
      <c r="L38" s="32">
        <f t="shared" si="4"/>
        <v>16260.59</v>
      </c>
      <c r="M38" s="38">
        <f t="shared" si="4"/>
        <v>14275.44</v>
      </c>
      <c r="N38" s="32">
        <f t="shared" si="4"/>
        <v>15655.892999999998</v>
      </c>
      <c r="O38" s="32">
        <f t="shared" si="4"/>
        <v>0</v>
      </c>
      <c r="P38" s="32">
        <f t="shared" si="4"/>
        <v>21875.299000000003</v>
      </c>
      <c r="Q38" s="32">
        <f t="shared" si="4"/>
        <v>0</v>
      </c>
      <c r="R38" s="32">
        <f t="shared" si="4"/>
        <v>18091.249</v>
      </c>
      <c r="S38" s="32">
        <f t="shared" si="4"/>
        <v>0</v>
      </c>
      <c r="T38" s="32">
        <f t="shared" si="4"/>
        <v>16480.941999999999</v>
      </c>
      <c r="U38" s="32">
        <f t="shared" si="4"/>
        <v>0</v>
      </c>
      <c r="V38" s="32">
        <f t="shared" si="4"/>
        <v>9261.8220000000001</v>
      </c>
      <c r="W38" s="32">
        <f t="shared" si="4"/>
        <v>0</v>
      </c>
      <c r="X38" s="32">
        <f t="shared" si="4"/>
        <v>14210.884</v>
      </c>
      <c r="Y38" s="32">
        <f t="shared" si="4"/>
        <v>0</v>
      </c>
      <c r="Z38" s="32">
        <f t="shared" si="4"/>
        <v>16429.324000000001</v>
      </c>
      <c r="AA38" s="32">
        <f t="shared" si="4"/>
        <v>0</v>
      </c>
      <c r="AB38" s="32">
        <f t="shared" si="4"/>
        <v>13348.76</v>
      </c>
      <c r="AC38" s="32">
        <f t="shared" si="4"/>
        <v>0</v>
      </c>
      <c r="AD38" s="32">
        <f t="shared" si="4"/>
        <v>25810.796000000002</v>
      </c>
      <c r="AE38" s="32">
        <f t="shared" si="4"/>
        <v>0</v>
      </c>
      <c r="AF38" s="33"/>
    </row>
    <row r="39" spans="1:44" s="16" customFormat="1" ht="18.75" x14ac:dyDescent="0.3">
      <c r="A39" s="2" t="s">
        <v>24</v>
      </c>
      <c r="B39" s="26">
        <f>B26+B18+B12+B34</f>
        <v>0</v>
      </c>
      <c r="C39" s="31">
        <v>0</v>
      </c>
      <c r="D39" s="31">
        <v>0</v>
      </c>
      <c r="E39" s="31">
        <f>K39+M39+O39+Q39+S39+U39+W39+Y39+AA39+AC39+AE39</f>
        <v>0</v>
      </c>
      <c r="F39" s="31">
        <v>0</v>
      </c>
      <c r="G39" s="31">
        <v>0</v>
      </c>
      <c r="H39" s="39">
        <v>0</v>
      </c>
      <c r="I39" s="31">
        <v>0</v>
      </c>
      <c r="J39" s="39">
        <v>0</v>
      </c>
      <c r="K39" s="31">
        <v>0</v>
      </c>
      <c r="L39" s="39">
        <v>0</v>
      </c>
      <c r="M39" s="39">
        <v>0</v>
      </c>
      <c r="N39" s="39">
        <v>0</v>
      </c>
      <c r="O39" s="31"/>
      <c r="P39" s="39">
        <v>0</v>
      </c>
      <c r="Q39" s="31"/>
      <c r="R39" s="39">
        <v>0</v>
      </c>
      <c r="S39" s="31"/>
      <c r="T39" s="39">
        <v>0</v>
      </c>
      <c r="U39" s="31"/>
      <c r="V39" s="39">
        <v>0</v>
      </c>
      <c r="W39" s="31"/>
      <c r="X39" s="39">
        <v>0</v>
      </c>
      <c r="Y39" s="31"/>
      <c r="Z39" s="39">
        <v>0</v>
      </c>
      <c r="AA39" s="31"/>
      <c r="AB39" s="39">
        <v>0</v>
      </c>
      <c r="AC39" s="31"/>
      <c r="AD39" s="39">
        <v>0</v>
      </c>
      <c r="AE39" s="31"/>
      <c r="AF39" s="36"/>
    </row>
    <row r="40" spans="1:44" s="16" customFormat="1" ht="18.75" x14ac:dyDescent="0.3">
      <c r="A40" s="2" t="s">
        <v>25</v>
      </c>
      <c r="B40" s="26">
        <f>B13+B19+B27+B35</f>
        <v>195224.51100000003</v>
      </c>
      <c r="C40" s="31">
        <f t="shared" ref="C40:AE40" si="5">C13+C19+C27+C35</f>
        <v>44059.542999999998</v>
      </c>
      <c r="D40" s="31">
        <f t="shared" si="5"/>
        <v>44059.539999999994</v>
      </c>
      <c r="E40" s="31">
        <f>I40+K40+M40</f>
        <v>39106.46</v>
      </c>
      <c r="F40" s="31">
        <v>20.03</v>
      </c>
      <c r="G40" s="31">
        <v>89</v>
      </c>
      <c r="H40" s="39">
        <f t="shared" si="5"/>
        <v>10722.093000000001</v>
      </c>
      <c r="I40" s="31">
        <f t="shared" si="5"/>
        <v>6910.6</v>
      </c>
      <c r="J40" s="39">
        <f t="shared" si="5"/>
        <v>17076.859</v>
      </c>
      <c r="K40" s="31">
        <f t="shared" si="5"/>
        <v>17920.419999999998</v>
      </c>
      <c r="L40" s="39">
        <f t="shared" si="5"/>
        <v>16260.59</v>
      </c>
      <c r="M40" s="39">
        <f t="shared" si="5"/>
        <v>14275.44</v>
      </c>
      <c r="N40" s="39">
        <f t="shared" si="5"/>
        <v>15655.892999999998</v>
      </c>
      <c r="O40" s="31">
        <f t="shared" si="5"/>
        <v>0</v>
      </c>
      <c r="P40" s="39">
        <f t="shared" si="5"/>
        <v>21875.299000000003</v>
      </c>
      <c r="Q40" s="31">
        <f t="shared" si="5"/>
        <v>0</v>
      </c>
      <c r="R40" s="39">
        <f t="shared" si="5"/>
        <v>18091.249</v>
      </c>
      <c r="S40" s="31">
        <f t="shared" si="5"/>
        <v>0</v>
      </c>
      <c r="T40" s="39">
        <f t="shared" si="5"/>
        <v>16480.941999999999</v>
      </c>
      <c r="U40" s="31">
        <f t="shared" si="5"/>
        <v>0</v>
      </c>
      <c r="V40" s="39">
        <f t="shared" si="5"/>
        <v>9261.8220000000001</v>
      </c>
      <c r="W40" s="31">
        <f t="shared" si="5"/>
        <v>0</v>
      </c>
      <c r="X40" s="39">
        <f t="shared" si="5"/>
        <v>14210.884</v>
      </c>
      <c r="Y40" s="31">
        <f t="shared" si="5"/>
        <v>0</v>
      </c>
      <c r="Z40" s="39">
        <f t="shared" si="5"/>
        <v>16429.324000000001</v>
      </c>
      <c r="AA40" s="31">
        <f t="shared" si="5"/>
        <v>0</v>
      </c>
      <c r="AB40" s="39">
        <f t="shared" si="5"/>
        <v>13348.76</v>
      </c>
      <c r="AC40" s="31">
        <f t="shared" si="5"/>
        <v>0</v>
      </c>
      <c r="AD40" s="39">
        <f t="shared" si="5"/>
        <v>25810.796000000002</v>
      </c>
      <c r="AE40" s="31">
        <f t="shared" si="5"/>
        <v>0</v>
      </c>
      <c r="AF40" s="36"/>
    </row>
    <row r="41" spans="1:44" s="16" customFormat="1" ht="18.75" x14ac:dyDescent="0.3">
      <c r="A41" s="2" t="s">
        <v>26</v>
      </c>
      <c r="B41" s="34"/>
      <c r="C41" s="31"/>
      <c r="D41" s="31"/>
      <c r="E41" s="32">
        <f>K41+M41+O41+Q41+S41+U41+W41+Y41+AA41+AC41+AE41</f>
        <v>0</v>
      </c>
      <c r="F41" s="32"/>
      <c r="G41" s="32"/>
      <c r="H41" s="38"/>
      <c r="I41" s="32"/>
      <c r="J41" s="38"/>
      <c r="K41" s="32"/>
      <c r="L41" s="38"/>
      <c r="M41" s="38"/>
      <c r="N41" s="38"/>
      <c r="O41" s="32"/>
      <c r="P41" s="38"/>
      <c r="Q41" s="32"/>
      <c r="R41" s="38"/>
      <c r="S41" s="32"/>
      <c r="T41" s="38"/>
      <c r="U41" s="32"/>
      <c r="V41" s="38"/>
      <c r="W41" s="32"/>
      <c r="X41" s="38"/>
      <c r="Y41" s="32"/>
      <c r="Z41" s="38"/>
      <c r="AA41" s="32"/>
      <c r="AB41" s="38"/>
      <c r="AC41" s="32"/>
      <c r="AD41" s="38"/>
      <c r="AE41" s="32"/>
      <c r="AF41" s="33"/>
    </row>
    <row r="42" spans="1:44" s="16" customFormat="1" ht="18.75" x14ac:dyDescent="0.3">
      <c r="A42" s="2" t="s">
        <v>27</v>
      </c>
      <c r="B42" s="34"/>
      <c r="C42" s="31"/>
      <c r="D42" s="31"/>
      <c r="E42" s="32">
        <f>K42+M42+O42+Q42+S42+U42+W42+Y42+AA42+AC42+AE42</f>
        <v>0</v>
      </c>
      <c r="F42" s="32"/>
      <c r="G42" s="32"/>
      <c r="H42" s="38"/>
      <c r="I42" s="32"/>
      <c r="J42" s="38"/>
      <c r="K42" s="32"/>
      <c r="L42" s="38"/>
      <c r="M42" s="38"/>
      <c r="N42" s="38"/>
      <c r="O42" s="32"/>
      <c r="P42" s="38"/>
      <c r="Q42" s="32"/>
      <c r="R42" s="38"/>
      <c r="S42" s="32"/>
      <c r="T42" s="38"/>
      <c r="U42" s="32"/>
      <c r="V42" s="38"/>
      <c r="W42" s="32"/>
      <c r="X42" s="38"/>
      <c r="Y42" s="32"/>
      <c r="Z42" s="38"/>
      <c r="AA42" s="32"/>
      <c r="AB42" s="38"/>
      <c r="AC42" s="32"/>
      <c r="AD42" s="38"/>
      <c r="AE42" s="32"/>
      <c r="AF42" s="33"/>
    </row>
    <row r="43" spans="1:44" ht="35.25" customHeight="1" x14ac:dyDescent="0.2">
      <c r="B43" s="17"/>
    </row>
    <row r="44" spans="1:44" s="57" customFormat="1" ht="35.25" customHeight="1" x14ac:dyDescent="0.2">
      <c r="A44" s="52"/>
      <c r="B44" s="130" t="s">
        <v>42</v>
      </c>
      <c r="C44" s="130"/>
      <c r="D44" s="130"/>
      <c r="E44" s="130"/>
      <c r="F44" s="130"/>
      <c r="G44" s="130"/>
      <c r="H44" s="129" t="s">
        <v>53</v>
      </c>
      <c r="I44" s="129"/>
      <c r="J44" s="129"/>
      <c r="K44" s="55"/>
      <c r="L44" s="55"/>
      <c r="M44" s="55"/>
      <c r="N44" s="55"/>
      <c r="O44" s="55"/>
      <c r="P44" s="55"/>
      <c r="Q44" s="56"/>
      <c r="R44" s="55"/>
      <c r="S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2"/>
    </row>
    <row r="45" spans="1:44" s="57" customFormat="1" ht="25.5" customHeight="1" x14ac:dyDescent="0.2">
      <c r="A45" s="52"/>
      <c r="B45" s="53"/>
      <c r="C45" s="53"/>
      <c r="D45" s="53"/>
      <c r="E45" s="53"/>
      <c r="F45" s="53"/>
      <c r="G45" s="53"/>
      <c r="H45" s="54"/>
      <c r="I45" s="54"/>
      <c r="J45" s="54"/>
      <c r="K45" s="55"/>
      <c r="L45" s="55"/>
      <c r="M45" s="55"/>
      <c r="N45" s="55"/>
      <c r="O45" s="55"/>
      <c r="P45" s="55"/>
      <c r="Q45" s="56"/>
      <c r="R45" s="55"/>
      <c r="S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2"/>
    </row>
    <row r="46" spans="1:44" s="57" customFormat="1" ht="65.25" customHeight="1" x14ac:dyDescent="0.2">
      <c r="A46" s="52"/>
      <c r="B46" s="130" t="s">
        <v>43</v>
      </c>
      <c r="C46" s="130"/>
      <c r="D46" s="130"/>
      <c r="E46" s="130"/>
      <c r="F46" s="53"/>
      <c r="G46" s="53"/>
      <c r="H46" s="54"/>
      <c r="I46" s="129" t="s">
        <v>44</v>
      </c>
      <c r="J46" s="129"/>
      <c r="K46" s="55"/>
      <c r="L46" s="55"/>
      <c r="M46" s="55"/>
      <c r="N46" s="55"/>
      <c r="O46" s="55"/>
      <c r="P46" s="55"/>
      <c r="Q46" s="56"/>
      <c r="R46" s="55"/>
      <c r="S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2"/>
    </row>
    <row r="47" spans="1:44" ht="19.5" customHeight="1" x14ac:dyDescent="0.2">
      <c r="C47" s="4"/>
      <c r="D47" s="4"/>
      <c r="E47" s="4"/>
      <c r="F47" s="4"/>
      <c r="G47" s="4"/>
      <c r="H47" s="5"/>
      <c r="I47" s="5"/>
      <c r="J47" s="5"/>
      <c r="K47" s="5"/>
      <c r="L47" s="5"/>
      <c r="M47" s="5"/>
      <c r="N47" s="5"/>
      <c r="O47" s="5"/>
      <c r="P47" s="5"/>
      <c r="Q47" s="6"/>
      <c r="R47" s="5"/>
      <c r="S47" s="5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4"/>
    </row>
    <row r="48" spans="1:44" ht="48.75" customHeight="1" x14ac:dyDescent="0.2">
      <c r="B48" s="125" t="s">
        <v>46</v>
      </c>
      <c r="C48" s="125"/>
      <c r="D48" s="125"/>
      <c r="E48" s="125"/>
      <c r="F48" s="125"/>
      <c r="G48" s="4"/>
      <c r="H48" s="5"/>
      <c r="I48" s="5"/>
      <c r="J48" s="5"/>
      <c r="K48" s="5"/>
      <c r="L48" s="5"/>
      <c r="M48" s="5"/>
      <c r="N48" s="5"/>
      <c r="O48" s="5"/>
      <c r="P48" s="5"/>
      <c r="Q48" s="6"/>
      <c r="R48" s="5"/>
      <c r="S48" s="5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4"/>
    </row>
    <row r="49" spans="2:7" ht="19.5" customHeight="1" x14ac:dyDescent="0.2">
      <c r="B49" s="125" t="s">
        <v>47</v>
      </c>
      <c r="C49" s="125"/>
      <c r="D49" s="125"/>
      <c r="E49" s="125"/>
      <c r="F49" s="125"/>
      <c r="G49" s="125"/>
    </row>
  </sheetData>
  <mergeCells count="31">
    <mergeCell ref="A1:R1"/>
    <mergeCell ref="T1:AE1"/>
    <mergeCell ref="A2:A3"/>
    <mergeCell ref="B2:B3"/>
    <mergeCell ref="C2:C3"/>
    <mergeCell ref="J2:K2"/>
    <mergeCell ref="N2:O2"/>
    <mergeCell ref="V2:W2"/>
    <mergeCell ref="X2:Y2"/>
    <mergeCell ref="AF24:AF27"/>
    <mergeCell ref="B44:G44"/>
    <mergeCell ref="AF2:AF3"/>
    <mergeCell ref="AF11:AF13"/>
    <mergeCell ref="AF32:AF35"/>
    <mergeCell ref="AF16:AF19"/>
    <mergeCell ref="B48:F48"/>
    <mergeCell ref="AD2:AE2"/>
    <mergeCell ref="B49:G49"/>
    <mergeCell ref="P2:Q2"/>
    <mergeCell ref="D2:D3"/>
    <mergeCell ref="E2:E3"/>
    <mergeCell ref="F2:G2"/>
    <mergeCell ref="AB2:AC2"/>
    <mergeCell ref="H44:J44"/>
    <mergeCell ref="R2:S2"/>
    <mergeCell ref="T2:U2"/>
    <mergeCell ref="Z2:AA2"/>
    <mergeCell ref="H2:I2"/>
    <mergeCell ref="I46:J46"/>
    <mergeCell ref="B46:E46"/>
    <mergeCell ref="L2:M2"/>
  </mergeCells>
  <pageMargins left="0" right="0" top="0" bottom="0" header="0.31496062992125984" footer="0.31496062992125984"/>
  <pageSetup paperSize="9" scale="26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41"/>
  <sheetViews>
    <sheetView tabSelected="1" view="pageBreakPreview" zoomScale="75" zoomScaleNormal="77" zoomScaleSheetLayoutView="75" workbookViewId="0">
      <pane ySplit="4" topLeftCell="A5" activePane="bottomLeft" state="frozen"/>
      <selection pane="bottomLeft" activeCell="G53" sqref="G53"/>
    </sheetView>
  </sheetViews>
  <sheetFormatPr defaultColWidth="8.85546875" defaultRowHeight="12.75" x14ac:dyDescent="0.2"/>
  <cols>
    <col min="1" max="1" width="34.5703125" style="66" customWidth="1"/>
    <col min="2" max="2" width="17.7109375" style="66" customWidth="1"/>
    <col min="3" max="3" width="18.140625" style="67" customWidth="1"/>
    <col min="4" max="4" width="12" style="67" customWidth="1"/>
    <col min="5" max="5" width="10.85546875" style="67" customWidth="1"/>
    <col min="6" max="6" width="12" style="67" customWidth="1"/>
    <col min="7" max="7" width="11.5703125" style="67" customWidth="1"/>
    <col min="8" max="8" width="8.85546875" style="69" customWidth="1"/>
    <col min="9" max="9" width="8.85546875" style="59" customWidth="1"/>
    <col min="10" max="10" width="8.85546875" style="69" customWidth="1"/>
    <col min="11" max="11" width="8.85546875" style="59" customWidth="1"/>
    <col min="12" max="12" width="8.85546875" style="69" customWidth="1"/>
    <col min="13" max="13" width="8.85546875" style="59" customWidth="1"/>
    <col min="14" max="14" width="8.85546875" style="69" customWidth="1"/>
    <col min="15" max="15" width="8.85546875" style="59" customWidth="1"/>
    <col min="16" max="16" width="8.85546875" style="69" customWidth="1"/>
    <col min="17" max="17" width="8.85546875" style="59" customWidth="1"/>
    <col min="18" max="18" width="8.85546875" style="69" customWidth="1"/>
    <col min="19" max="19" width="8.85546875" style="59" customWidth="1"/>
    <col min="20" max="20" width="8.85546875" style="70" customWidth="1"/>
    <col min="21" max="21" width="8.85546875" style="67" customWidth="1"/>
    <col min="22" max="22" width="8.85546875" style="70" customWidth="1"/>
    <col min="23" max="23" width="8.85546875" style="67" customWidth="1"/>
    <col min="24" max="24" width="8.85546875" style="70" customWidth="1"/>
    <col min="25" max="25" width="8.85546875" style="67" customWidth="1"/>
    <col min="26" max="26" width="8.85546875" style="70" customWidth="1"/>
    <col min="27" max="27" width="8.85546875" style="67" customWidth="1"/>
    <col min="28" max="28" width="8.85546875" style="70" customWidth="1"/>
    <col min="29" max="29" width="8.85546875" style="67" customWidth="1"/>
    <col min="30" max="30" width="8.85546875" style="70" customWidth="1"/>
    <col min="31" max="31" width="8.85546875" style="67" customWidth="1"/>
    <col min="32" max="32" width="27.140625" style="66" customWidth="1"/>
    <col min="33" max="16384" width="8.85546875" style="59"/>
  </cols>
  <sheetData>
    <row r="1" spans="1:32" ht="22.5" customHeight="1" x14ac:dyDescent="0.2">
      <c r="A1" s="139" t="s">
        <v>56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T1" s="141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</row>
    <row r="2" spans="1:32" ht="47.25" customHeight="1" x14ac:dyDescent="0.25">
      <c r="A2" s="143" t="s">
        <v>32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58" t="s">
        <v>14</v>
      </c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58" t="s">
        <v>14</v>
      </c>
    </row>
    <row r="3" spans="1:32" s="60" customFormat="1" ht="47.25" customHeight="1" x14ac:dyDescent="0.2">
      <c r="A3" s="152" t="s">
        <v>5</v>
      </c>
      <c r="B3" s="153" t="s">
        <v>55</v>
      </c>
      <c r="C3" s="153" t="s">
        <v>19</v>
      </c>
      <c r="D3" s="153" t="s">
        <v>49</v>
      </c>
      <c r="E3" s="153" t="s">
        <v>20</v>
      </c>
      <c r="F3" s="155" t="s">
        <v>15</v>
      </c>
      <c r="G3" s="155"/>
      <c r="H3" s="155" t="s">
        <v>0</v>
      </c>
      <c r="I3" s="155"/>
      <c r="J3" s="155" t="s">
        <v>1</v>
      </c>
      <c r="K3" s="155"/>
      <c r="L3" s="155" t="s">
        <v>2</v>
      </c>
      <c r="M3" s="155"/>
      <c r="N3" s="155" t="s">
        <v>3</v>
      </c>
      <c r="O3" s="155"/>
      <c r="P3" s="155" t="s">
        <v>4</v>
      </c>
      <c r="Q3" s="155"/>
      <c r="R3" s="155" t="s">
        <v>6</v>
      </c>
      <c r="S3" s="155"/>
      <c r="T3" s="155" t="s">
        <v>7</v>
      </c>
      <c r="U3" s="155"/>
      <c r="V3" s="155" t="s">
        <v>8</v>
      </c>
      <c r="W3" s="155"/>
      <c r="X3" s="155" t="s">
        <v>9</v>
      </c>
      <c r="Y3" s="155"/>
      <c r="Z3" s="155" t="s">
        <v>10</v>
      </c>
      <c r="AA3" s="155"/>
      <c r="AB3" s="155" t="s">
        <v>11</v>
      </c>
      <c r="AC3" s="155"/>
      <c r="AD3" s="155" t="s">
        <v>12</v>
      </c>
      <c r="AE3" s="155"/>
      <c r="AF3" s="156" t="s">
        <v>21</v>
      </c>
    </row>
    <row r="4" spans="1:32" s="60" customFormat="1" ht="47.25" customHeight="1" x14ac:dyDescent="0.2">
      <c r="A4" s="152"/>
      <c r="B4" s="154"/>
      <c r="C4" s="154"/>
      <c r="D4" s="154"/>
      <c r="E4" s="154"/>
      <c r="F4" s="118" t="s">
        <v>17</v>
      </c>
      <c r="G4" s="118" t="s">
        <v>16</v>
      </c>
      <c r="H4" s="73" t="s">
        <v>13</v>
      </c>
      <c r="I4" s="73" t="s">
        <v>18</v>
      </c>
      <c r="J4" s="73" t="s">
        <v>13</v>
      </c>
      <c r="K4" s="73" t="s">
        <v>18</v>
      </c>
      <c r="L4" s="73" t="s">
        <v>13</v>
      </c>
      <c r="M4" s="73" t="s">
        <v>18</v>
      </c>
      <c r="N4" s="73" t="s">
        <v>13</v>
      </c>
      <c r="O4" s="73" t="s">
        <v>18</v>
      </c>
      <c r="P4" s="73" t="s">
        <v>13</v>
      </c>
      <c r="Q4" s="73" t="s">
        <v>18</v>
      </c>
      <c r="R4" s="73" t="s">
        <v>13</v>
      </c>
      <c r="S4" s="73" t="s">
        <v>18</v>
      </c>
      <c r="T4" s="73" t="s">
        <v>13</v>
      </c>
      <c r="U4" s="73" t="s">
        <v>18</v>
      </c>
      <c r="V4" s="73" t="s">
        <v>13</v>
      </c>
      <c r="W4" s="73" t="s">
        <v>18</v>
      </c>
      <c r="X4" s="73" t="s">
        <v>13</v>
      </c>
      <c r="Y4" s="73" t="s">
        <v>18</v>
      </c>
      <c r="Z4" s="73" t="s">
        <v>13</v>
      </c>
      <c r="AA4" s="73" t="s">
        <v>18</v>
      </c>
      <c r="AB4" s="73" t="s">
        <v>13</v>
      </c>
      <c r="AC4" s="73" t="s">
        <v>18</v>
      </c>
      <c r="AD4" s="73" t="s">
        <v>13</v>
      </c>
      <c r="AE4" s="73" t="s">
        <v>18</v>
      </c>
      <c r="AF4" s="156"/>
    </row>
    <row r="5" spans="1:32" s="61" customFormat="1" ht="26.25" customHeight="1" x14ac:dyDescent="0.2">
      <c r="A5" s="74" t="s">
        <v>56</v>
      </c>
      <c r="B5" s="74"/>
      <c r="C5" s="75"/>
      <c r="D5" s="75"/>
      <c r="E5" s="75"/>
      <c r="F5" s="75"/>
      <c r="G5" s="75"/>
      <c r="H5" s="74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7"/>
      <c r="AF5" s="113"/>
    </row>
    <row r="6" spans="1:32" s="62" customFormat="1" ht="47.25" customHeight="1" x14ac:dyDescent="0.2">
      <c r="A6" s="78" t="s">
        <v>34</v>
      </c>
      <c r="B6" s="79"/>
      <c r="C6" s="79"/>
      <c r="D6" s="79"/>
      <c r="E6" s="79"/>
      <c r="F6" s="79"/>
      <c r="G6" s="79"/>
      <c r="H6" s="108"/>
      <c r="I6" s="80"/>
      <c r="J6" s="108"/>
      <c r="K6" s="80"/>
      <c r="L6" s="108"/>
      <c r="M6" s="80"/>
      <c r="N6" s="108"/>
      <c r="O6" s="80"/>
      <c r="P6" s="108"/>
      <c r="Q6" s="80"/>
      <c r="R6" s="108"/>
      <c r="S6" s="80"/>
      <c r="T6" s="108"/>
      <c r="U6" s="80"/>
      <c r="V6" s="108"/>
      <c r="W6" s="80"/>
      <c r="X6" s="108"/>
      <c r="Y6" s="80"/>
      <c r="Z6" s="108"/>
      <c r="AA6" s="80"/>
      <c r="AB6" s="108"/>
      <c r="AC6" s="80"/>
      <c r="AD6" s="108"/>
      <c r="AE6" s="79"/>
      <c r="AF6" s="114"/>
    </row>
    <row r="7" spans="1:32" s="62" customFormat="1" ht="67.5" customHeight="1" x14ac:dyDescent="0.2">
      <c r="A7" s="81" t="s">
        <v>35</v>
      </c>
      <c r="B7" s="82"/>
      <c r="C7" s="83"/>
      <c r="D7" s="83"/>
      <c r="E7" s="84"/>
      <c r="F7" s="84"/>
      <c r="G7" s="84"/>
      <c r="H7" s="109"/>
      <c r="I7" s="84"/>
      <c r="J7" s="109"/>
      <c r="K7" s="84"/>
      <c r="L7" s="109"/>
      <c r="M7" s="84"/>
      <c r="N7" s="109"/>
      <c r="O7" s="84"/>
      <c r="P7" s="109"/>
      <c r="Q7" s="84"/>
      <c r="R7" s="109"/>
      <c r="S7" s="84"/>
      <c r="T7" s="109"/>
      <c r="U7" s="84"/>
      <c r="V7" s="109"/>
      <c r="W7" s="84"/>
      <c r="X7" s="109"/>
      <c r="Y7" s="84"/>
      <c r="Z7" s="109"/>
      <c r="AA7" s="84"/>
      <c r="AB7" s="109"/>
      <c r="AC7" s="84"/>
      <c r="AD7" s="109"/>
      <c r="AE7" s="84"/>
      <c r="AF7" s="115"/>
    </row>
    <row r="8" spans="1:32" s="62" customFormat="1" ht="17.25" customHeight="1" x14ac:dyDescent="0.2">
      <c r="A8" s="85" t="s">
        <v>22</v>
      </c>
      <c r="B8" s="86"/>
      <c r="C8" s="83"/>
      <c r="D8" s="83"/>
      <c r="E8" s="84"/>
      <c r="F8" s="84"/>
      <c r="G8" s="84"/>
      <c r="H8" s="109"/>
      <c r="I8" s="84"/>
      <c r="J8" s="109"/>
      <c r="K8" s="84"/>
      <c r="L8" s="109"/>
      <c r="M8" s="84"/>
      <c r="N8" s="109"/>
      <c r="O8" s="84"/>
      <c r="P8" s="109"/>
      <c r="Q8" s="84"/>
      <c r="R8" s="109"/>
      <c r="S8" s="84"/>
      <c r="T8" s="109"/>
      <c r="U8" s="84"/>
      <c r="V8" s="109"/>
      <c r="W8" s="84"/>
      <c r="X8" s="109"/>
      <c r="Y8" s="84"/>
      <c r="Z8" s="109"/>
      <c r="AA8" s="84"/>
      <c r="AB8" s="109"/>
      <c r="AC8" s="84"/>
      <c r="AD8" s="109"/>
      <c r="AE8" s="84"/>
      <c r="AF8" s="115"/>
    </row>
    <row r="9" spans="1:32" s="62" customFormat="1" ht="41.25" customHeight="1" x14ac:dyDescent="0.2">
      <c r="A9" s="87" t="s">
        <v>36</v>
      </c>
      <c r="B9" s="86"/>
      <c r="C9" s="83"/>
      <c r="D9" s="83"/>
      <c r="E9" s="84"/>
      <c r="F9" s="84"/>
      <c r="G9" s="84"/>
      <c r="H9" s="109"/>
      <c r="I9" s="84"/>
      <c r="J9" s="109"/>
      <c r="K9" s="84"/>
      <c r="L9" s="109"/>
      <c r="M9" s="84"/>
      <c r="N9" s="109"/>
      <c r="O9" s="84"/>
      <c r="P9" s="109"/>
      <c r="Q9" s="84"/>
      <c r="R9" s="109"/>
      <c r="S9" s="84"/>
      <c r="T9" s="109"/>
      <c r="U9" s="84"/>
      <c r="V9" s="109"/>
      <c r="W9" s="84"/>
      <c r="X9" s="109"/>
      <c r="Y9" s="84"/>
      <c r="Z9" s="109"/>
      <c r="AA9" s="84"/>
      <c r="AB9" s="109"/>
      <c r="AC9" s="84"/>
      <c r="AD9" s="109"/>
      <c r="AE9" s="84"/>
      <c r="AF9" s="115"/>
    </row>
    <row r="10" spans="1:32" s="63" customFormat="1" ht="31.5" customHeight="1" x14ac:dyDescent="0.2">
      <c r="A10" s="96" t="s">
        <v>30</v>
      </c>
      <c r="B10" s="97">
        <f>B11+B12+B13+B14</f>
        <v>3191.39</v>
      </c>
      <c r="C10" s="98">
        <f>C11+C12+C13+C14</f>
        <v>1282.25</v>
      </c>
      <c r="D10" s="98">
        <f>D12</f>
        <v>1282.25</v>
      </c>
      <c r="E10" s="98">
        <f>E11+E12+E13+E14</f>
        <v>952.58999999999992</v>
      </c>
      <c r="F10" s="98">
        <f>E10/B10*100</f>
        <v>29.84874929106126</v>
      </c>
      <c r="G10" s="98">
        <f>E10/C10*100</f>
        <v>74.290504971729376</v>
      </c>
      <c r="H10" s="109">
        <f>H11+H12+H13+H14</f>
        <v>113.59</v>
      </c>
      <c r="I10" s="98">
        <v>0</v>
      </c>
      <c r="J10" s="109">
        <f>J11+J12+J13+J14</f>
        <v>613.29999999999995</v>
      </c>
      <c r="K10" s="98">
        <f t="shared" ref="K10:AE10" si="0">K11+K12</f>
        <v>317.7</v>
      </c>
      <c r="L10" s="109">
        <f>L11+L12+L13+L14</f>
        <v>555.36</v>
      </c>
      <c r="M10" s="98">
        <f t="shared" si="0"/>
        <v>634.89</v>
      </c>
      <c r="N10" s="109">
        <f>N11+N12+N13+N14</f>
        <v>243.74</v>
      </c>
      <c r="O10" s="98">
        <f t="shared" si="0"/>
        <v>0</v>
      </c>
      <c r="P10" s="109">
        <f>P11+P12+P13+P14</f>
        <v>178.04</v>
      </c>
      <c r="Q10" s="98">
        <f t="shared" si="0"/>
        <v>0</v>
      </c>
      <c r="R10" s="109">
        <f>R11+R12+R13+R14</f>
        <v>30.8</v>
      </c>
      <c r="S10" s="98">
        <f t="shared" si="0"/>
        <v>0</v>
      </c>
      <c r="T10" s="109">
        <f>T11+T12+T13+T14</f>
        <v>31.88</v>
      </c>
      <c r="U10" s="98">
        <f t="shared" si="0"/>
        <v>0</v>
      </c>
      <c r="V10" s="109">
        <f>V11+V12+V13+V14</f>
        <v>141.97</v>
      </c>
      <c r="W10" s="98">
        <f t="shared" si="0"/>
        <v>0</v>
      </c>
      <c r="X10" s="109">
        <f>X11+X12+X13+X14</f>
        <v>727.69</v>
      </c>
      <c r="Y10" s="98">
        <f t="shared" si="0"/>
        <v>0</v>
      </c>
      <c r="Z10" s="109">
        <f>Z11+Z12+Z13+Z14</f>
        <v>283.25</v>
      </c>
      <c r="AA10" s="98">
        <f t="shared" si="0"/>
        <v>0</v>
      </c>
      <c r="AB10" s="109">
        <f>AB11+AB12+AB13+AB14</f>
        <v>165.19</v>
      </c>
      <c r="AC10" s="98">
        <f t="shared" si="0"/>
        <v>0</v>
      </c>
      <c r="AD10" s="109">
        <f>AD11+AD12+AD13+AD14</f>
        <v>106.58</v>
      </c>
      <c r="AE10" s="99">
        <f t="shared" si="0"/>
        <v>0</v>
      </c>
      <c r="AF10" s="157" t="s">
        <v>65</v>
      </c>
    </row>
    <row r="11" spans="1:32" s="62" customFormat="1" ht="37.5" customHeight="1" x14ac:dyDescent="0.2">
      <c r="A11" s="89" t="s">
        <v>24</v>
      </c>
      <c r="B11" s="90"/>
      <c r="C11" s="83"/>
      <c r="D11" s="83"/>
      <c r="E11" s="84"/>
      <c r="F11" s="84"/>
      <c r="G11" s="84"/>
      <c r="H11" s="110"/>
      <c r="I11" s="84">
        <v>0</v>
      </c>
      <c r="J11" s="110"/>
      <c r="K11" s="83"/>
      <c r="L11" s="110"/>
      <c r="M11" s="83"/>
      <c r="N11" s="110"/>
      <c r="O11" s="83"/>
      <c r="P11" s="110"/>
      <c r="Q11" s="83"/>
      <c r="R11" s="110"/>
      <c r="S11" s="83"/>
      <c r="T11" s="110"/>
      <c r="U11" s="83"/>
      <c r="V11" s="110"/>
      <c r="W11" s="83"/>
      <c r="X11" s="110"/>
      <c r="Y11" s="83"/>
      <c r="Z11" s="110"/>
      <c r="AA11" s="83"/>
      <c r="AB11" s="110"/>
      <c r="AC11" s="83"/>
      <c r="AD11" s="110"/>
      <c r="AE11" s="84"/>
      <c r="AF11" s="158"/>
    </row>
    <row r="12" spans="1:32" s="62" customFormat="1" ht="37.5" customHeight="1" x14ac:dyDescent="0.2">
      <c r="A12" s="89" t="s">
        <v>25</v>
      </c>
      <c r="B12" s="90">
        <f>H12+J12+L12+N12+P12+R12+T12+V12+X12+Z12+AB12+AD12</f>
        <v>3191.39</v>
      </c>
      <c r="C12" s="83">
        <f>H12+J12+L12</f>
        <v>1282.25</v>
      </c>
      <c r="D12" s="83">
        <f>H12+J12+L12</f>
        <v>1282.25</v>
      </c>
      <c r="E12" s="83">
        <f>I12+K12+M12</f>
        <v>952.58999999999992</v>
      </c>
      <c r="F12" s="83">
        <f>E12/B12*100</f>
        <v>29.84874929106126</v>
      </c>
      <c r="G12" s="84">
        <f>E12/C12*100</f>
        <v>74.290504971729376</v>
      </c>
      <c r="H12" s="110">
        <v>113.59</v>
      </c>
      <c r="I12" s="84">
        <v>0</v>
      </c>
      <c r="J12" s="110">
        <v>613.29999999999995</v>
      </c>
      <c r="K12" s="83">
        <v>317.7</v>
      </c>
      <c r="L12" s="110">
        <v>555.36</v>
      </c>
      <c r="M12" s="83">
        <v>634.89</v>
      </c>
      <c r="N12" s="110">
        <v>243.74</v>
      </c>
      <c r="O12" s="83"/>
      <c r="P12" s="110">
        <v>178.04</v>
      </c>
      <c r="Q12" s="83"/>
      <c r="R12" s="110">
        <v>30.8</v>
      </c>
      <c r="S12" s="83"/>
      <c r="T12" s="110">
        <v>31.88</v>
      </c>
      <c r="U12" s="83"/>
      <c r="V12" s="110">
        <v>141.97</v>
      </c>
      <c r="W12" s="83"/>
      <c r="X12" s="110">
        <v>727.69</v>
      </c>
      <c r="Y12" s="83"/>
      <c r="Z12" s="110">
        <v>283.25</v>
      </c>
      <c r="AA12" s="83"/>
      <c r="AB12" s="110">
        <v>165.19</v>
      </c>
      <c r="AC12" s="83"/>
      <c r="AD12" s="110">
        <v>106.58</v>
      </c>
      <c r="AE12" s="84"/>
      <c r="AF12" s="159"/>
    </row>
    <row r="13" spans="1:32" s="62" customFormat="1" ht="18" customHeight="1" x14ac:dyDescent="0.2">
      <c r="A13" s="85" t="s">
        <v>26</v>
      </c>
      <c r="B13" s="86"/>
      <c r="C13" s="83"/>
      <c r="D13" s="83"/>
      <c r="E13" s="84"/>
      <c r="F13" s="84"/>
      <c r="G13" s="84"/>
      <c r="H13" s="109"/>
      <c r="I13" s="84">
        <v>0</v>
      </c>
      <c r="J13" s="110"/>
      <c r="K13" s="83"/>
      <c r="L13" s="110"/>
      <c r="M13" s="83"/>
      <c r="N13" s="110"/>
      <c r="O13" s="83"/>
      <c r="P13" s="110"/>
      <c r="Q13" s="83"/>
      <c r="R13" s="110"/>
      <c r="S13" s="83"/>
      <c r="T13" s="110"/>
      <c r="U13" s="83"/>
      <c r="V13" s="110"/>
      <c r="W13" s="83"/>
      <c r="X13" s="110"/>
      <c r="Y13" s="83"/>
      <c r="Z13" s="110"/>
      <c r="AA13" s="83"/>
      <c r="AB13" s="110"/>
      <c r="AC13" s="83"/>
      <c r="AD13" s="110"/>
      <c r="AE13" s="84"/>
      <c r="AF13" s="115"/>
    </row>
    <row r="14" spans="1:32" s="62" customFormat="1" ht="18" customHeight="1" x14ac:dyDescent="0.2">
      <c r="A14" s="85" t="s">
        <v>27</v>
      </c>
      <c r="B14" s="86"/>
      <c r="C14" s="83"/>
      <c r="D14" s="83"/>
      <c r="E14" s="84"/>
      <c r="F14" s="84"/>
      <c r="G14" s="84"/>
      <c r="H14" s="109"/>
      <c r="I14" s="84">
        <v>0</v>
      </c>
      <c r="J14" s="109"/>
      <c r="K14" s="84"/>
      <c r="L14" s="109"/>
      <c r="M14" s="84"/>
      <c r="N14" s="109"/>
      <c r="O14" s="84"/>
      <c r="P14" s="109"/>
      <c r="Q14" s="84"/>
      <c r="R14" s="109"/>
      <c r="S14" s="84"/>
      <c r="T14" s="109"/>
      <c r="U14" s="84"/>
      <c r="V14" s="109"/>
      <c r="W14" s="84"/>
      <c r="X14" s="109"/>
      <c r="Y14" s="84"/>
      <c r="Z14" s="109"/>
      <c r="AA14" s="84"/>
      <c r="AB14" s="109"/>
      <c r="AC14" s="84"/>
      <c r="AD14" s="109"/>
      <c r="AE14" s="84"/>
      <c r="AF14" s="115"/>
    </row>
    <row r="15" spans="1:32" s="62" customFormat="1" ht="67.5" customHeight="1" x14ac:dyDescent="0.2">
      <c r="A15" s="91" t="s">
        <v>48</v>
      </c>
      <c r="B15" s="92"/>
      <c r="C15" s="83"/>
      <c r="D15" s="83"/>
      <c r="E15" s="84"/>
      <c r="F15" s="84"/>
      <c r="G15" s="84"/>
      <c r="H15" s="109"/>
      <c r="I15" s="84"/>
      <c r="J15" s="109"/>
      <c r="K15" s="84"/>
      <c r="L15" s="109"/>
      <c r="M15" s="84"/>
      <c r="N15" s="109"/>
      <c r="O15" s="84"/>
      <c r="P15" s="109"/>
      <c r="Q15" s="84"/>
      <c r="R15" s="109"/>
      <c r="S15" s="84"/>
      <c r="T15" s="109"/>
      <c r="U15" s="84"/>
      <c r="V15" s="109"/>
      <c r="W15" s="84"/>
      <c r="X15" s="109"/>
      <c r="Y15" s="84"/>
      <c r="Z15" s="109"/>
      <c r="AA15" s="84"/>
      <c r="AB15" s="109"/>
      <c r="AC15" s="84"/>
      <c r="AD15" s="109"/>
      <c r="AE15" s="84"/>
      <c r="AF15" s="157" t="s">
        <v>64</v>
      </c>
    </row>
    <row r="16" spans="1:32" s="62" customFormat="1" ht="30" customHeight="1" x14ac:dyDescent="0.2">
      <c r="A16" s="100" t="s">
        <v>30</v>
      </c>
      <c r="B16" s="97">
        <f>B17+B18</f>
        <v>184421.62</v>
      </c>
      <c r="C16" s="98">
        <f>C17+C18+C19+C20</f>
        <v>37354.449999999997</v>
      </c>
      <c r="D16" s="98">
        <f>D18</f>
        <v>37354.449999999997</v>
      </c>
      <c r="E16" s="98">
        <f>E18</f>
        <v>36801.68</v>
      </c>
      <c r="F16" s="98">
        <f>E16/B16*100</f>
        <v>19.955187466632164</v>
      </c>
      <c r="G16" s="98">
        <f>E16/C16*100</f>
        <v>98.520203081560581</v>
      </c>
      <c r="H16" s="109">
        <f>H17+H18+H19+H20</f>
        <v>7461.36</v>
      </c>
      <c r="I16" s="98">
        <f>I18</f>
        <v>5417.71</v>
      </c>
      <c r="J16" s="109">
        <f>J17+J18+J19+J20</f>
        <v>16003.8</v>
      </c>
      <c r="K16" s="98">
        <f>K17+K18</f>
        <v>16892.84</v>
      </c>
      <c r="L16" s="109">
        <f>L17+L18+L19+L20</f>
        <v>13889.29</v>
      </c>
      <c r="M16" s="98">
        <f t="shared" ref="M16:AE16" si="1">M17+M18</f>
        <v>14491.13</v>
      </c>
      <c r="N16" s="109">
        <f>N17+N18+N19+N20</f>
        <v>15918.22</v>
      </c>
      <c r="O16" s="98">
        <f t="shared" si="1"/>
        <v>0</v>
      </c>
      <c r="P16" s="109">
        <f>P17+P18+P19+P20</f>
        <v>21161.1</v>
      </c>
      <c r="Q16" s="98">
        <f t="shared" si="1"/>
        <v>0</v>
      </c>
      <c r="R16" s="109">
        <f>R17+R18+R19+R20</f>
        <v>17330.28</v>
      </c>
      <c r="S16" s="98">
        <f t="shared" si="1"/>
        <v>0</v>
      </c>
      <c r="T16" s="109">
        <f>T17+T18+T19+T20</f>
        <v>16282.66</v>
      </c>
      <c r="U16" s="98">
        <f t="shared" si="1"/>
        <v>0</v>
      </c>
      <c r="V16" s="109">
        <f>V17+V18+V19+V20</f>
        <v>8340.9</v>
      </c>
      <c r="W16" s="98">
        <f t="shared" si="1"/>
        <v>0</v>
      </c>
      <c r="X16" s="109">
        <f>X17+X18+X19+X20</f>
        <v>13262.76</v>
      </c>
      <c r="Y16" s="98">
        <f t="shared" si="1"/>
        <v>0</v>
      </c>
      <c r="Z16" s="109">
        <f>Z17+Z18+Z19+Z20</f>
        <v>17783.39</v>
      </c>
      <c r="AA16" s="98">
        <f>AA17+AA18</f>
        <v>0</v>
      </c>
      <c r="AB16" s="109">
        <f>AB17+AB18+AB19+AB20</f>
        <v>13991.79</v>
      </c>
      <c r="AC16" s="98">
        <f t="shared" si="1"/>
        <v>0</v>
      </c>
      <c r="AD16" s="109">
        <f>AD17+AD18+AD19+AD20</f>
        <v>22996.07</v>
      </c>
      <c r="AE16" s="98">
        <f t="shared" si="1"/>
        <v>0</v>
      </c>
      <c r="AF16" s="158"/>
    </row>
    <row r="17" spans="1:32" s="62" customFormat="1" ht="26.25" customHeight="1" x14ac:dyDescent="0.2">
      <c r="A17" s="85" t="s">
        <v>24</v>
      </c>
      <c r="B17" s="86">
        <v>0</v>
      </c>
      <c r="C17" s="83">
        <v>0</v>
      </c>
      <c r="D17" s="83">
        <v>0</v>
      </c>
      <c r="E17" s="83">
        <f>K17+M17+O17+Q17+S17+U17+W17+Y17+AA17+AC17+AE17</f>
        <v>0</v>
      </c>
      <c r="F17" s="83">
        <v>0</v>
      </c>
      <c r="G17" s="83">
        <v>0</v>
      </c>
      <c r="H17" s="110">
        <v>0</v>
      </c>
      <c r="I17" s="83">
        <v>0</v>
      </c>
      <c r="J17" s="110">
        <v>0</v>
      </c>
      <c r="K17" s="83">
        <v>0</v>
      </c>
      <c r="L17" s="110">
        <v>0</v>
      </c>
      <c r="M17" s="83">
        <v>0</v>
      </c>
      <c r="N17" s="110">
        <v>0</v>
      </c>
      <c r="O17" s="83">
        <v>0</v>
      </c>
      <c r="P17" s="110">
        <v>0</v>
      </c>
      <c r="Q17" s="83"/>
      <c r="R17" s="110">
        <v>0</v>
      </c>
      <c r="S17" s="83"/>
      <c r="T17" s="110">
        <v>0</v>
      </c>
      <c r="U17" s="83">
        <v>0</v>
      </c>
      <c r="V17" s="110">
        <v>0</v>
      </c>
      <c r="W17" s="83">
        <v>0</v>
      </c>
      <c r="X17" s="110">
        <v>0</v>
      </c>
      <c r="Y17" s="83"/>
      <c r="Z17" s="110">
        <v>0</v>
      </c>
      <c r="AA17" s="83"/>
      <c r="AB17" s="110">
        <v>0</v>
      </c>
      <c r="AC17" s="83"/>
      <c r="AD17" s="110">
        <v>0</v>
      </c>
      <c r="AE17" s="84"/>
      <c r="AF17" s="158"/>
    </row>
    <row r="18" spans="1:32" s="62" customFormat="1" ht="26.25" customHeight="1" x14ac:dyDescent="0.2">
      <c r="A18" s="85" t="s">
        <v>25</v>
      </c>
      <c r="B18" s="90">
        <f>H18+J18+L18+N18+P18+R18+T18+V18+X18+Z18+AB18+AD18</f>
        <v>184421.62</v>
      </c>
      <c r="C18" s="83">
        <f>H18+J18+L18</f>
        <v>37354.449999999997</v>
      </c>
      <c r="D18" s="83">
        <f>H18+J18+L18</f>
        <v>37354.449999999997</v>
      </c>
      <c r="E18" s="83">
        <f>I18+K18+M18+O18+Q18+S18+U18+W18+Y18+AA18+AC18+AE18</f>
        <v>36801.68</v>
      </c>
      <c r="F18" s="83">
        <f>E18/B18*100</f>
        <v>19.955187466632164</v>
      </c>
      <c r="G18" s="83">
        <f>E18/C18*100</f>
        <v>98.520203081560581</v>
      </c>
      <c r="H18" s="110">
        <v>7461.36</v>
      </c>
      <c r="I18" s="83">
        <v>5417.71</v>
      </c>
      <c r="J18" s="110">
        <v>16003.8</v>
      </c>
      <c r="K18" s="83">
        <v>16892.84</v>
      </c>
      <c r="L18" s="110">
        <v>13889.29</v>
      </c>
      <c r="M18" s="83">
        <v>14491.13</v>
      </c>
      <c r="N18" s="110">
        <v>15918.22</v>
      </c>
      <c r="O18" s="83"/>
      <c r="P18" s="110">
        <v>21161.1</v>
      </c>
      <c r="Q18" s="83"/>
      <c r="R18" s="110">
        <v>17330.28</v>
      </c>
      <c r="S18" s="83"/>
      <c r="T18" s="110">
        <v>16282.66</v>
      </c>
      <c r="U18" s="83"/>
      <c r="V18" s="110">
        <v>8340.9</v>
      </c>
      <c r="W18" s="83"/>
      <c r="X18" s="110">
        <v>13262.76</v>
      </c>
      <c r="Y18" s="83"/>
      <c r="Z18" s="110">
        <v>17783.39</v>
      </c>
      <c r="AA18" s="83"/>
      <c r="AB18" s="110">
        <v>13991.79</v>
      </c>
      <c r="AC18" s="83"/>
      <c r="AD18" s="110">
        <v>22996.07</v>
      </c>
      <c r="AE18" s="84"/>
      <c r="AF18" s="158"/>
    </row>
    <row r="19" spans="1:32" s="62" customFormat="1" ht="26.25" customHeight="1" x14ac:dyDescent="0.2">
      <c r="A19" s="85" t="s">
        <v>26</v>
      </c>
      <c r="B19" s="86"/>
      <c r="C19" s="83"/>
      <c r="D19" s="83"/>
      <c r="E19" s="84"/>
      <c r="F19" s="84"/>
      <c r="G19" s="84"/>
      <c r="H19" s="109"/>
      <c r="I19" s="84">
        <v>0</v>
      </c>
      <c r="J19" s="109"/>
      <c r="K19" s="84"/>
      <c r="L19" s="109"/>
      <c r="M19" s="84"/>
      <c r="N19" s="109"/>
      <c r="O19" s="84"/>
      <c r="P19" s="109"/>
      <c r="Q19" s="84"/>
      <c r="R19" s="109"/>
      <c r="S19" s="84"/>
      <c r="T19" s="109"/>
      <c r="U19" s="84"/>
      <c r="V19" s="109"/>
      <c r="W19" s="84"/>
      <c r="X19" s="109"/>
      <c r="Y19" s="84"/>
      <c r="Z19" s="109"/>
      <c r="AA19" s="84"/>
      <c r="AB19" s="109"/>
      <c r="AC19" s="84"/>
      <c r="AD19" s="109"/>
      <c r="AE19" s="84"/>
      <c r="AF19" s="160"/>
    </row>
    <row r="20" spans="1:32" s="62" customFormat="1" ht="26.25" customHeight="1" x14ac:dyDescent="0.2">
      <c r="A20" s="85" t="s">
        <v>27</v>
      </c>
      <c r="B20" s="86"/>
      <c r="C20" s="83"/>
      <c r="D20" s="83"/>
      <c r="E20" s="84"/>
      <c r="F20" s="84"/>
      <c r="G20" s="84"/>
      <c r="H20" s="109"/>
      <c r="I20" s="84">
        <v>0</v>
      </c>
      <c r="J20" s="109"/>
      <c r="K20" s="84"/>
      <c r="L20" s="109"/>
      <c r="M20" s="84"/>
      <c r="N20" s="109"/>
      <c r="O20" s="84"/>
      <c r="P20" s="109"/>
      <c r="Q20" s="84"/>
      <c r="R20" s="109"/>
      <c r="S20" s="84"/>
      <c r="T20" s="109"/>
      <c r="U20" s="84"/>
      <c r="V20" s="109"/>
      <c r="W20" s="84"/>
      <c r="X20" s="109"/>
      <c r="Y20" s="84"/>
      <c r="Z20" s="109"/>
      <c r="AA20" s="84"/>
      <c r="AB20" s="109"/>
      <c r="AC20" s="84"/>
      <c r="AD20" s="109"/>
      <c r="AE20" s="84"/>
      <c r="AF20" s="161"/>
    </row>
    <row r="21" spans="1:32" s="62" customFormat="1" ht="159.75" hidden="1" customHeight="1" x14ac:dyDescent="0.2">
      <c r="A21" s="88" t="s">
        <v>37</v>
      </c>
      <c r="B21" s="82"/>
      <c r="C21" s="84"/>
      <c r="D21" s="84"/>
      <c r="E21" s="84"/>
      <c r="F21" s="84"/>
      <c r="G21" s="84"/>
      <c r="H21" s="109"/>
      <c r="I21" s="84"/>
      <c r="J21" s="109"/>
      <c r="K21" s="84"/>
      <c r="L21" s="109"/>
      <c r="M21" s="84"/>
      <c r="N21" s="109"/>
      <c r="O21" s="84"/>
      <c r="P21" s="109"/>
      <c r="Q21" s="84"/>
      <c r="R21" s="109"/>
      <c r="S21" s="84"/>
      <c r="T21" s="109"/>
      <c r="U21" s="84"/>
      <c r="V21" s="109"/>
      <c r="W21" s="84"/>
      <c r="X21" s="109"/>
      <c r="Y21" s="84"/>
      <c r="Z21" s="109"/>
      <c r="AA21" s="84"/>
      <c r="AB21" s="109"/>
      <c r="AC21" s="84"/>
      <c r="AD21" s="109"/>
      <c r="AE21" s="84"/>
      <c r="AF21" s="115"/>
    </row>
    <row r="22" spans="1:32" s="62" customFormat="1" ht="51.75" customHeight="1" x14ac:dyDescent="0.2">
      <c r="A22" s="93" t="s">
        <v>57</v>
      </c>
      <c r="B22" s="82"/>
      <c r="C22" s="84"/>
      <c r="D22" s="84"/>
      <c r="E22" s="84"/>
      <c r="F22" s="84"/>
      <c r="G22" s="84"/>
      <c r="H22" s="109"/>
      <c r="I22" s="84"/>
      <c r="J22" s="109"/>
      <c r="K22" s="84"/>
      <c r="L22" s="109"/>
      <c r="M22" s="84"/>
      <c r="N22" s="109"/>
      <c r="O22" s="84"/>
      <c r="P22" s="109"/>
      <c r="Q22" s="84"/>
      <c r="R22" s="109"/>
      <c r="S22" s="84"/>
      <c r="T22" s="109"/>
      <c r="U22" s="84"/>
      <c r="V22" s="109"/>
      <c r="W22" s="84"/>
      <c r="X22" s="109"/>
      <c r="Y22" s="84"/>
      <c r="Z22" s="109"/>
      <c r="AA22" s="84"/>
      <c r="AB22" s="109"/>
      <c r="AC22" s="84"/>
      <c r="AD22" s="109"/>
      <c r="AE22" s="84"/>
      <c r="AF22" s="115"/>
    </row>
    <row r="23" spans="1:32" s="62" customFormat="1" ht="18.75" customHeight="1" x14ac:dyDescent="0.2">
      <c r="A23" s="96" t="s">
        <v>30</v>
      </c>
      <c r="B23" s="101">
        <f>B24+B25+B26+B27</f>
        <v>13007.7</v>
      </c>
      <c r="C23" s="98">
        <f>H23+J23</f>
        <v>0</v>
      </c>
      <c r="D23" s="98">
        <f>D24+D25+D26+D27</f>
        <v>0</v>
      </c>
      <c r="E23" s="98">
        <f>E24+E25+E26+E27</f>
        <v>0</v>
      </c>
      <c r="F23" s="98">
        <f>E23/B23*100</f>
        <v>0</v>
      </c>
      <c r="G23" s="98" t="e">
        <f>E23/C23*100</f>
        <v>#DIV/0!</v>
      </c>
      <c r="H23" s="109">
        <f>H27</f>
        <v>0</v>
      </c>
      <c r="I23" s="98">
        <f>I25</f>
        <v>0</v>
      </c>
      <c r="J23" s="109"/>
      <c r="K23" s="98"/>
      <c r="L23" s="109"/>
      <c r="M23" s="98"/>
      <c r="N23" s="109"/>
      <c r="O23" s="98"/>
      <c r="P23" s="109"/>
      <c r="Q23" s="98"/>
      <c r="R23" s="109"/>
      <c r="S23" s="98"/>
      <c r="T23" s="109">
        <f>T24+T25+T26+T27</f>
        <v>1000</v>
      </c>
      <c r="U23" s="98"/>
      <c r="V23" s="109">
        <f>V24+V25+V26+V27</f>
        <v>2007.7</v>
      </c>
      <c r="W23" s="98"/>
      <c r="X23" s="109">
        <f>X27</f>
        <v>10000</v>
      </c>
      <c r="Y23" s="98">
        <f>Y27</f>
        <v>0</v>
      </c>
      <c r="Z23" s="109"/>
      <c r="AA23" s="98"/>
      <c r="AB23" s="109"/>
      <c r="AC23" s="98"/>
      <c r="AD23" s="109"/>
      <c r="AE23" s="98"/>
      <c r="AF23" s="115"/>
    </row>
    <row r="24" spans="1:32" s="62" customFormat="1" ht="15.75" customHeight="1" x14ac:dyDescent="0.2">
      <c r="A24" s="93" t="s">
        <v>24</v>
      </c>
      <c r="B24" s="82"/>
      <c r="C24" s="84"/>
      <c r="D24" s="84"/>
      <c r="E24" s="84"/>
      <c r="F24" s="84"/>
      <c r="G24" s="84"/>
      <c r="H24" s="109">
        <v>0</v>
      </c>
      <c r="I24" s="84">
        <v>0</v>
      </c>
      <c r="J24" s="109"/>
      <c r="K24" s="84"/>
      <c r="L24" s="109"/>
      <c r="M24" s="84"/>
      <c r="N24" s="109"/>
      <c r="O24" s="84"/>
      <c r="P24" s="109"/>
      <c r="Q24" s="84"/>
      <c r="R24" s="109"/>
      <c r="S24" s="84"/>
      <c r="T24" s="109"/>
      <c r="U24" s="84"/>
      <c r="V24" s="109"/>
      <c r="W24" s="84"/>
      <c r="X24" s="109"/>
      <c r="Y24" s="84"/>
      <c r="Z24" s="109"/>
      <c r="AA24" s="84"/>
      <c r="AB24" s="109"/>
      <c r="AC24" s="84"/>
      <c r="AD24" s="109"/>
      <c r="AE24" s="84"/>
      <c r="AF24" s="115"/>
    </row>
    <row r="25" spans="1:32" s="62" customFormat="1" ht="15.75" customHeight="1" x14ac:dyDescent="0.2">
      <c r="A25" s="93" t="s">
        <v>25</v>
      </c>
      <c r="B25" s="86">
        <f>H25+J25+L25+N25+P25+R25+T25+V25+X25+Z25+AB25+AD25</f>
        <v>3007.7</v>
      </c>
      <c r="C25" s="83">
        <f>H25</f>
        <v>0</v>
      </c>
      <c r="D25" s="83">
        <f>H25</f>
        <v>0</v>
      </c>
      <c r="E25" s="83">
        <f>I25+K25+M25+O25+Q25+S25+U25+W25+Y25+AA25+AC25+AE25</f>
        <v>0</v>
      </c>
      <c r="F25" s="83">
        <f>E25/B25*100</f>
        <v>0</v>
      </c>
      <c r="G25" s="83" t="e">
        <f>E25/C25*100</f>
        <v>#DIV/0!</v>
      </c>
      <c r="H25" s="110">
        <v>0</v>
      </c>
      <c r="I25" s="83">
        <v>0</v>
      </c>
      <c r="J25" s="110"/>
      <c r="K25" s="83"/>
      <c r="L25" s="110"/>
      <c r="M25" s="83"/>
      <c r="N25" s="110"/>
      <c r="O25" s="83"/>
      <c r="P25" s="110"/>
      <c r="Q25" s="83"/>
      <c r="R25" s="110"/>
      <c r="S25" s="83"/>
      <c r="T25" s="110">
        <v>1000</v>
      </c>
      <c r="U25" s="83"/>
      <c r="V25" s="110">
        <v>2007.7</v>
      </c>
      <c r="W25" s="83"/>
      <c r="X25" s="110"/>
      <c r="Y25" s="83"/>
      <c r="Z25" s="110"/>
      <c r="AA25" s="83"/>
      <c r="AB25" s="110"/>
      <c r="AC25" s="83"/>
      <c r="AD25" s="110"/>
      <c r="AE25" s="84"/>
      <c r="AF25" s="115"/>
    </row>
    <row r="26" spans="1:32" s="62" customFormat="1" ht="15" customHeight="1" x14ac:dyDescent="0.2">
      <c r="A26" s="93" t="s">
        <v>26</v>
      </c>
      <c r="B26" s="82"/>
      <c r="C26" s="84"/>
      <c r="D26" s="84"/>
      <c r="E26" s="84"/>
      <c r="F26" s="84"/>
      <c r="G26" s="84"/>
      <c r="H26" s="109">
        <v>0</v>
      </c>
      <c r="I26" s="84">
        <v>0</v>
      </c>
      <c r="J26" s="109"/>
      <c r="K26" s="84"/>
      <c r="L26" s="109"/>
      <c r="M26" s="84"/>
      <c r="N26" s="109"/>
      <c r="O26" s="84"/>
      <c r="P26" s="109"/>
      <c r="Q26" s="84"/>
      <c r="R26" s="109"/>
      <c r="S26" s="84"/>
      <c r="T26" s="109"/>
      <c r="U26" s="84"/>
      <c r="V26" s="109"/>
      <c r="W26" s="84"/>
      <c r="X26" s="109"/>
      <c r="Y26" s="84"/>
      <c r="Z26" s="109"/>
      <c r="AA26" s="84"/>
      <c r="AB26" s="109"/>
      <c r="AC26" s="84"/>
      <c r="AD26" s="109"/>
      <c r="AE26" s="84"/>
      <c r="AF26" s="115"/>
    </row>
    <row r="27" spans="1:32" s="62" customFormat="1" ht="17.25" customHeight="1" x14ac:dyDescent="0.2">
      <c r="A27" s="93" t="s">
        <v>27</v>
      </c>
      <c r="B27" s="82">
        <v>10000</v>
      </c>
      <c r="C27" s="84">
        <f>H27+J27</f>
        <v>0</v>
      </c>
      <c r="D27" s="84">
        <v>0</v>
      </c>
      <c r="E27" s="84">
        <v>0</v>
      </c>
      <c r="F27" s="84">
        <v>0</v>
      </c>
      <c r="G27" s="84"/>
      <c r="H27" s="109">
        <v>0</v>
      </c>
      <c r="I27" s="84">
        <v>0</v>
      </c>
      <c r="J27" s="109"/>
      <c r="K27" s="84"/>
      <c r="L27" s="109"/>
      <c r="M27" s="84"/>
      <c r="N27" s="109"/>
      <c r="O27" s="84"/>
      <c r="P27" s="109"/>
      <c r="Q27" s="84"/>
      <c r="R27" s="109"/>
      <c r="S27" s="84"/>
      <c r="T27" s="109"/>
      <c r="U27" s="84"/>
      <c r="V27" s="109"/>
      <c r="W27" s="84"/>
      <c r="X27" s="109">
        <v>10000</v>
      </c>
      <c r="Y27" s="84"/>
      <c r="Z27" s="109"/>
      <c r="AA27" s="84"/>
      <c r="AB27" s="109"/>
      <c r="AC27" s="84"/>
      <c r="AD27" s="109"/>
      <c r="AE27" s="84"/>
      <c r="AF27" s="115"/>
    </row>
    <row r="28" spans="1:32" s="62" customFormat="1" ht="46.5" customHeight="1" x14ac:dyDescent="0.2">
      <c r="A28" s="93" t="s">
        <v>63</v>
      </c>
      <c r="B28" s="82"/>
      <c r="C28" s="84"/>
      <c r="D28" s="84"/>
      <c r="E28" s="84"/>
      <c r="F28" s="84"/>
      <c r="G28" s="84"/>
      <c r="H28" s="109"/>
      <c r="I28" s="84"/>
      <c r="J28" s="109"/>
      <c r="K28" s="84"/>
      <c r="L28" s="109"/>
      <c r="M28" s="84"/>
      <c r="N28" s="109"/>
      <c r="O28" s="84"/>
      <c r="P28" s="109"/>
      <c r="Q28" s="84"/>
      <c r="R28" s="109"/>
      <c r="S28" s="84"/>
      <c r="T28" s="109"/>
      <c r="U28" s="84"/>
      <c r="V28" s="109"/>
      <c r="W28" s="84"/>
      <c r="X28" s="109"/>
      <c r="Y28" s="84"/>
      <c r="Z28" s="109"/>
      <c r="AA28" s="84"/>
      <c r="AB28" s="109"/>
      <c r="AC28" s="84"/>
      <c r="AD28" s="109"/>
      <c r="AE28" s="84"/>
      <c r="AF28" s="115"/>
    </row>
    <row r="29" spans="1:32" s="62" customFormat="1" ht="17.25" customHeight="1" x14ac:dyDescent="0.2">
      <c r="A29" s="96" t="s">
        <v>30</v>
      </c>
      <c r="B29" s="101">
        <f>B30+B31+B32+B33</f>
        <v>517.79</v>
      </c>
      <c r="C29" s="98">
        <f>J29</f>
        <v>517.79</v>
      </c>
      <c r="D29" s="98">
        <f>D33</f>
        <v>517.79</v>
      </c>
      <c r="E29" s="98">
        <f>E33</f>
        <v>517.79</v>
      </c>
      <c r="F29" s="98">
        <f>E29/B29*100</f>
        <v>100</v>
      </c>
      <c r="G29" s="98">
        <f>E29/C29*100</f>
        <v>100</v>
      </c>
      <c r="H29" s="109">
        <f>H33</f>
        <v>0</v>
      </c>
      <c r="I29" s="98">
        <f>I33</f>
        <v>0</v>
      </c>
      <c r="J29" s="109">
        <f>J33</f>
        <v>517.79</v>
      </c>
      <c r="K29" s="98">
        <f>K33</f>
        <v>517.79</v>
      </c>
      <c r="L29" s="109"/>
      <c r="M29" s="98"/>
      <c r="N29" s="109"/>
      <c r="O29" s="98"/>
      <c r="P29" s="109"/>
      <c r="Q29" s="98"/>
      <c r="R29" s="109"/>
      <c r="S29" s="98"/>
      <c r="T29" s="109"/>
      <c r="U29" s="98"/>
      <c r="V29" s="109"/>
      <c r="W29" s="98"/>
      <c r="X29" s="109"/>
      <c r="Y29" s="98"/>
      <c r="Z29" s="109"/>
      <c r="AA29" s="98"/>
      <c r="AB29" s="109"/>
      <c r="AC29" s="98"/>
      <c r="AD29" s="109"/>
      <c r="AE29" s="98"/>
      <c r="AF29" s="115"/>
    </row>
    <row r="30" spans="1:32" s="62" customFormat="1" ht="17.25" customHeight="1" x14ac:dyDescent="0.2">
      <c r="A30" s="93" t="s">
        <v>24</v>
      </c>
      <c r="B30" s="82"/>
      <c r="C30" s="84"/>
      <c r="D30" s="84"/>
      <c r="E30" s="84"/>
      <c r="F30" s="84"/>
      <c r="G30" s="84"/>
      <c r="H30" s="109">
        <v>0</v>
      </c>
      <c r="I30" s="84">
        <v>0</v>
      </c>
      <c r="J30" s="109">
        <v>0</v>
      </c>
      <c r="K30" s="84">
        <v>0</v>
      </c>
      <c r="L30" s="109"/>
      <c r="M30" s="84"/>
      <c r="N30" s="109"/>
      <c r="O30" s="84"/>
      <c r="P30" s="109"/>
      <c r="Q30" s="84"/>
      <c r="R30" s="109"/>
      <c r="S30" s="84"/>
      <c r="T30" s="109"/>
      <c r="U30" s="84"/>
      <c r="V30" s="109"/>
      <c r="W30" s="84"/>
      <c r="X30" s="109"/>
      <c r="Y30" s="84"/>
      <c r="Z30" s="109"/>
      <c r="AA30" s="84"/>
      <c r="AB30" s="109"/>
      <c r="AC30" s="84"/>
      <c r="AD30" s="109"/>
      <c r="AE30" s="84"/>
      <c r="AF30" s="115"/>
    </row>
    <row r="31" spans="1:32" s="62" customFormat="1" ht="17.25" customHeight="1" x14ac:dyDescent="0.2">
      <c r="A31" s="93" t="s">
        <v>25</v>
      </c>
      <c r="B31" s="82">
        <f>H31+J31+L31+N31+P31+R31+T31+V31+X31+Z31+AB31+AD31</f>
        <v>0</v>
      </c>
      <c r="C31" s="84">
        <f>H31</f>
        <v>0</v>
      </c>
      <c r="D31" s="84">
        <f>H31</f>
        <v>0</v>
      </c>
      <c r="E31" s="84">
        <f>I31</f>
        <v>0</v>
      </c>
      <c r="F31" s="84">
        <v>0</v>
      </c>
      <c r="G31" s="84">
        <v>0</v>
      </c>
      <c r="H31" s="109">
        <v>0</v>
      </c>
      <c r="I31" s="84">
        <v>0</v>
      </c>
      <c r="J31" s="109">
        <v>0</v>
      </c>
      <c r="K31" s="84">
        <v>0</v>
      </c>
      <c r="L31" s="109">
        <v>0</v>
      </c>
      <c r="M31" s="84"/>
      <c r="N31" s="109">
        <v>0</v>
      </c>
      <c r="O31" s="84"/>
      <c r="P31" s="109">
        <v>0</v>
      </c>
      <c r="Q31" s="84"/>
      <c r="R31" s="109">
        <v>0</v>
      </c>
      <c r="S31" s="84"/>
      <c r="T31" s="109">
        <v>0</v>
      </c>
      <c r="U31" s="84"/>
      <c r="V31" s="109">
        <v>0</v>
      </c>
      <c r="W31" s="84"/>
      <c r="X31" s="109">
        <v>0</v>
      </c>
      <c r="Y31" s="84"/>
      <c r="Z31" s="109">
        <v>0</v>
      </c>
      <c r="AA31" s="84"/>
      <c r="AB31" s="109">
        <v>0</v>
      </c>
      <c r="AC31" s="84"/>
      <c r="AD31" s="109">
        <v>0</v>
      </c>
      <c r="AE31" s="84"/>
      <c r="AF31" s="115"/>
    </row>
    <row r="32" spans="1:32" s="62" customFormat="1" ht="17.25" customHeight="1" x14ac:dyDescent="0.2">
      <c r="A32" s="93" t="s">
        <v>26</v>
      </c>
      <c r="B32" s="82">
        <f t="shared" ref="B32:B33" si="2">H32+J32+L32+N32+P32+R32+T32+V32+X32+Z32+AB32+AD32</f>
        <v>0</v>
      </c>
      <c r="C32" s="84">
        <f t="shared" ref="C32" si="3">H32</f>
        <v>0</v>
      </c>
      <c r="D32" s="84"/>
      <c r="E32" s="84"/>
      <c r="F32" s="84"/>
      <c r="G32" s="84"/>
      <c r="H32" s="109">
        <v>0</v>
      </c>
      <c r="I32" s="84">
        <v>0</v>
      </c>
      <c r="J32" s="109">
        <v>0</v>
      </c>
      <c r="K32" s="84">
        <v>0</v>
      </c>
      <c r="L32" s="109"/>
      <c r="M32" s="84"/>
      <c r="N32" s="109"/>
      <c r="O32" s="84"/>
      <c r="P32" s="109"/>
      <c r="Q32" s="84"/>
      <c r="R32" s="109"/>
      <c r="S32" s="84"/>
      <c r="T32" s="109"/>
      <c r="U32" s="84"/>
      <c r="V32" s="109"/>
      <c r="W32" s="84"/>
      <c r="X32" s="109"/>
      <c r="Y32" s="84"/>
      <c r="Z32" s="109"/>
      <c r="AA32" s="84"/>
      <c r="AB32" s="109"/>
      <c r="AC32" s="84"/>
      <c r="AD32" s="109"/>
      <c r="AE32" s="84"/>
      <c r="AF32" s="115"/>
    </row>
    <row r="33" spans="1:32" s="62" customFormat="1" ht="17.25" customHeight="1" x14ac:dyDescent="0.2">
      <c r="A33" s="93" t="s">
        <v>27</v>
      </c>
      <c r="B33" s="86">
        <f t="shared" si="2"/>
        <v>517.79</v>
      </c>
      <c r="C33" s="84">
        <f>J33</f>
        <v>517.79</v>
      </c>
      <c r="D33" s="84">
        <f>K33</f>
        <v>517.79</v>
      </c>
      <c r="E33" s="84">
        <f>K33</f>
        <v>517.79</v>
      </c>
      <c r="F33" s="84">
        <f>E33/B33*100</f>
        <v>100</v>
      </c>
      <c r="G33" s="84">
        <f>E33/C33*100</f>
        <v>100</v>
      </c>
      <c r="H33" s="109">
        <v>0</v>
      </c>
      <c r="I33" s="84">
        <v>0</v>
      </c>
      <c r="J33" s="109">
        <v>517.79</v>
      </c>
      <c r="K33" s="84">
        <v>517.79</v>
      </c>
      <c r="L33" s="109"/>
      <c r="M33" s="84"/>
      <c r="N33" s="109"/>
      <c r="O33" s="84"/>
      <c r="P33" s="109"/>
      <c r="Q33" s="84"/>
      <c r="R33" s="109"/>
      <c r="S33" s="84"/>
      <c r="T33" s="109"/>
      <c r="U33" s="84"/>
      <c r="V33" s="109"/>
      <c r="W33" s="84"/>
      <c r="X33" s="109"/>
      <c r="Y33" s="84"/>
      <c r="Z33" s="109"/>
      <c r="AA33" s="84"/>
      <c r="AB33" s="109"/>
      <c r="AC33" s="84"/>
      <c r="AD33" s="109"/>
      <c r="AE33" s="84"/>
      <c r="AF33" s="115"/>
    </row>
    <row r="34" spans="1:32" s="62" customFormat="1" ht="16.5" customHeight="1" x14ac:dyDescent="0.2">
      <c r="A34" s="85" t="s">
        <v>22</v>
      </c>
      <c r="B34" s="86"/>
      <c r="C34" s="83"/>
      <c r="D34" s="83"/>
      <c r="E34" s="84"/>
      <c r="F34" s="84"/>
      <c r="G34" s="84"/>
      <c r="H34" s="109"/>
      <c r="I34" s="84"/>
      <c r="J34" s="109"/>
      <c r="K34" s="84"/>
      <c r="L34" s="109"/>
      <c r="M34" s="84"/>
      <c r="N34" s="109"/>
      <c r="O34" s="84"/>
      <c r="P34" s="109"/>
      <c r="Q34" s="84"/>
      <c r="R34" s="109"/>
      <c r="S34" s="84"/>
      <c r="T34" s="109"/>
      <c r="U34" s="84"/>
      <c r="V34" s="109"/>
      <c r="W34" s="84"/>
      <c r="X34" s="109"/>
      <c r="Y34" s="84"/>
      <c r="Z34" s="109"/>
      <c r="AA34" s="84"/>
      <c r="AB34" s="109"/>
      <c r="AC34" s="84"/>
      <c r="AD34" s="109"/>
      <c r="AE34" s="84"/>
      <c r="AF34" s="115"/>
    </row>
    <row r="35" spans="1:32" s="62" customFormat="1" ht="72" customHeight="1" x14ac:dyDescent="0.2">
      <c r="A35" s="87" t="s">
        <v>38</v>
      </c>
      <c r="B35" s="86"/>
      <c r="C35" s="84"/>
      <c r="D35" s="84"/>
      <c r="E35" s="84"/>
      <c r="F35" s="84"/>
      <c r="G35" s="84"/>
      <c r="H35" s="109"/>
      <c r="I35" s="84"/>
      <c r="J35" s="109"/>
      <c r="K35" s="84"/>
      <c r="L35" s="109"/>
      <c r="M35" s="84"/>
      <c r="N35" s="109"/>
      <c r="O35" s="84"/>
      <c r="P35" s="109"/>
      <c r="Q35" s="84"/>
      <c r="R35" s="109"/>
      <c r="S35" s="84"/>
      <c r="T35" s="109"/>
      <c r="U35" s="84"/>
      <c r="V35" s="109"/>
      <c r="W35" s="84"/>
      <c r="X35" s="109"/>
      <c r="Y35" s="84"/>
      <c r="Z35" s="109"/>
      <c r="AA35" s="84"/>
      <c r="AB35" s="109"/>
      <c r="AC35" s="84"/>
      <c r="AD35" s="109"/>
      <c r="AE35" s="84"/>
      <c r="AF35" s="157" t="s">
        <v>66</v>
      </c>
    </row>
    <row r="36" spans="1:32" s="64" customFormat="1" ht="24" customHeight="1" x14ac:dyDescent="0.2">
      <c r="A36" s="102" t="s">
        <v>30</v>
      </c>
      <c r="B36" s="97">
        <f>B38</f>
        <v>3889.2999999999993</v>
      </c>
      <c r="C36" s="98">
        <f>C37+C38+C39+C40</f>
        <v>2184.12</v>
      </c>
      <c r="D36" s="98">
        <f>D38</f>
        <v>2184.12</v>
      </c>
      <c r="E36" s="98">
        <f>E38</f>
        <v>1988.81</v>
      </c>
      <c r="F36" s="98">
        <f>E36/B36*100</f>
        <v>51.135422826729751</v>
      </c>
      <c r="G36" s="98">
        <f>E36/C36*100</f>
        <v>91.057725765983548</v>
      </c>
      <c r="H36" s="109">
        <f t="shared" ref="H36:N36" si="4">H38</f>
        <v>1387.92</v>
      </c>
      <c r="I36" s="98">
        <f t="shared" si="4"/>
        <v>112.1</v>
      </c>
      <c r="J36" s="109">
        <f t="shared" si="4"/>
        <v>66.7</v>
      </c>
      <c r="K36" s="98">
        <f t="shared" si="4"/>
        <v>974.48</v>
      </c>
      <c r="L36" s="109">
        <f t="shared" si="4"/>
        <v>729.5</v>
      </c>
      <c r="M36" s="98">
        <f t="shared" si="4"/>
        <v>902.23</v>
      </c>
      <c r="N36" s="109">
        <f t="shared" si="4"/>
        <v>137.6</v>
      </c>
      <c r="O36" s="98"/>
      <c r="P36" s="109">
        <f>P38</f>
        <v>290.18</v>
      </c>
      <c r="Q36" s="98"/>
      <c r="R36" s="109">
        <f>R38</f>
        <v>0</v>
      </c>
      <c r="S36" s="98"/>
      <c r="T36" s="109">
        <f>T38</f>
        <v>116</v>
      </c>
      <c r="U36" s="98"/>
      <c r="V36" s="109">
        <f>V38</f>
        <v>0</v>
      </c>
      <c r="W36" s="98"/>
      <c r="X36" s="109">
        <f>X38</f>
        <v>307.5</v>
      </c>
      <c r="Y36" s="98"/>
      <c r="Z36" s="109">
        <f>Z38</f>
        <v>197</v>
      </c>
      <c r="AA36" s="98"/>
      <c r="AB36" s="109">
        <f>AB38</f>
        <v>473.7</v>
      </c>
      <c r="AC36" s="98"/>
      <c r="AD36" s="109">
        <f>AD38</f>
        <v>183.2</v>
      </c>
      <c r="AE36" s="98">
        <f t="shared" ref="AE36" si="5">AE37+AE38</f>
        <v>0</v>
      </c>
      <c r="AF36" s="158"/>
    </row>
    <row r="37" spans="1:32" s="62" customFormat="1" ht="18.75" customHeight="1" x14ac:dyDescent="0.2">
      <c r="A37" s="85" t="s">
        <v>24</v>
      </c>
      <c r="B37" s="86">
        <v>0</v>
      </c>
      <c r="C37" s="83">
        <v>0</v>
      </c>
      <c r="D37" s="83">
        <v>0</v>
      </c>
      <c r="E37" s="83"/>
      <c r="F37" s="83">
        <v>0</v>
      </c>
      <c r="G37" s="83">
        <v>0</v>
      </c>
      <c r="H37" s="109">
        <v>0</v>
      </c>
      <c r="I37" s="84">
        <v>0</v>
      </c>
      <c r="J37" s="109"/>
      <c r="K37" s="84"/>
      <c r="L37" s="109"/>
      <c r="M37" s="84"/>
      <c r="N37" s="109"/>
      <c r="O37" s="84"/>
      <c r="P37" s="109"/>
      <c r="Q37" s="84"/>
      <c r="R37" s="109"/>
      <c r="S37" s="84"/>
      <c r="T37" s="109"/>
      <c r="U37" s="84"/>
      <c r="V37" s="109"/>
      <c r="W37" s="84"/>
      <c r="X37" s="109"/>
      <c r="Y37" s="84"/>
      <c r="Z37" s="109"/>
      <c r="AA37" s="84"/>
      <c r="AB37" s="109"/>
      <c r="AC37" s="84"/>
      <c r="AD37" s="109"/>
      <c r="AE37" s="84"/>
      <c r="AF37" s="158"/>
    </row>
    <row r="38" spans="1:32" s="62" customFormat="1" ht="19.5" customHeight="1" x14ac:dyDescent="0.2">
      <c r="A38" s="89" t="s">
        <v>25</v>
      </c>
      <c r="B38" s="90">
        <f>H38+J38+L38+N38+P38+R38+T38+V38+X38+Z38+AB38+AD38</f>
        <v>3889.2999999999993</v>
      </c>
      <c r="C38" s="83">
        <f>H38+J38+L38</f>
        <v>2184.12</v>
      </c>
      <c r="D38" s="83">
        <f>H38+J38+L38</f>
        <v>2184.12</v>
      </c>
      <c r="E38" s="83">
        <f>I38+K38+M38+O38+Q38+S38+U38+W38+Y38+AA38+AC38+AE38</f>
        <v>1988.81</v>
      </c>
      <c r="F38" s="83">
        <f>E38/B38*100</f>
        <v>51.135422826729751</v>
      </c>
      <c r="G38" s="95">
        <f>E38/C38*100</f>
        <v>91.057725765983548</v>
      </c>
      <c r="H38" s="110">
        <v>1387.92</v>
      </c>
      <c r="I38" s="83">
        <v>112.1</v>
      </c>
      <c r="J38" s="110">
        <v>66.7</v>
      </c>
      <c r="K38" s="83">
        <v>974.48</v>
      </c>
      <c r="L38" s="110">
        <v>729.5</v>
      </c>
      <c r="M38" s="83">
        <v>902.23</v>
      </c>
      <c r="N38" s="110">
        <v>137.6</v>
      </c>
      <c r="O38" s="83"/>
      <c r="P38" s="110">
        <v>290.18</v>
      </c>
      <c r="Q38" s="83"/>
      <c r="R38" s="110">
        <v>0</v>
      </c>
      <c r="S38" s="83"/>
      <c r="T38" s="110">
        <v>116</v>
      </c>
      <c r="U38" s="83"/>
      <c r="V38" s="110">
        <v>0</v>
      </c>
      <c r="W38" s="83"/>
      <c r="X38" s="110">
        <v>307.5</v>
      </c>
      <c r="Y38" s="83"/>
      <c r="Z38" s="110">
        <v>197</v>
      </c>
      <c r="AA38" s="83"/>
      <c r="AB38" s="110">
        <v>473.7</v>
      </c>
      <c r="AC38" s="83"/>
      <c r="AD38" s="110">
        <v>183.2</v>
      </c>
      <c r="AE38" s="84"/>
      <c r="AF38" s="159"/>
    </row>
    <row r="39" spans="1:32" s="62" customFormat="1" ht="18.75" customHeight="1" x14ac:dyDescent="0.2">
      <c r="A39" s="85" t="s">
        <v>26</v>
      </c>
      <c r="B39" s="86"/>
      <c r="C39" s="83"/>
      <c r="D39" s="83"/>
      <c r="E39" s="84"/>
      <c r="F39" s="84"/>
      <c r="G39" s="84"/>
      <c r="H39" s="109">
        <v>0</v>
      </c>
      <c r="I39" s="84">
        <v>0</v>
      </c>
      <c r="J39" s="109"/>
      <c r="K39" s="84"/>
      <c r="L39" s="109"/>
      <c r="M39" s="84"/>
      <c r="N39" s="109"/>
      <c r="O39" s="84"/>
      <c r="P39" s="109"/>
      <c r="Q39" s="84"/>
      <c r="R39" s="109"/>
      <c r="S39" s="84"/>
      <c r="T39" s="109"/>
      <c r="U39" s="84"/>
      <c r="V39" s="109"/>
      <c r="W39" s="84"/>
      <c r="X39" s="109"/>
      <c r="Y39" s="84"/>
      <c r="Z39" s="109"/>
      <c r="AA39" s="84"/>
      <c r="AB39" s="109"/>
      <c r="AC39" s="84"/>
      <c r="AD39" s="109"/>
      <c r="AE39" s="84"/>
      <c r="AF39" s="115"/>
    </row>
    <row r="40" spans="1:32" s="62" customFormat="1" ht="20.25" customHeight="1" x14ac:dyDescent="0.2">
      <c r="A40" s="85" t="s">
        <v>27</v>
      </c>
      <c r="B40" s="86"/>
      <c r="C40" s="83"/>
      <c r="D40" s="83"/>
      <c r="E40" s="84"/>
      <c r="F40" s="84"/>
      <c r="G40" s="84"/>
      <c r="H40" s="109"/>
      <c r="I40" s="84"/>
      <c r="J40" s="109"/>
      <c r="K40" s="84"/>
      <c r="L40" s="109"/>
      <c r="M40" s="84"/>
      <c r="N40" s="109"/>
      <c r="O40" s="84"/>
      <c r="P40" s="109"/>
      <c r="Q40" s="84"/>
      <c r="R40" s="109"/>
      <c r="S40" s="84"/>
      <c r="T40" s="109"/>
      <c r="U40" s="84"/>
      <c r="V40" s="109"/>
      <c r="W40" s="84"/>
      <c r="X40" s="109"/>
      <c r="Y40" s="84"/>
      <c r="Z40" s="109"/>
      <c r="AA40" s="84"/>
      <c r="AB40" s="109"/>
      <c r="AC40" s="84"/>
      <c r="AD40" s="109"/>
      <c r="AE40" s="84"/>
      <c r="AF40" s="115"/>
    </row>
    <row r="41" spans="1:32" s="62" customFormat="1" ht="49.5" customHeight="1" x14ac:dyDescent="0.2">
      <c r="A41" s="78" t="s">
        <v>39</v>
      </c>
      <c r="B41" s="79"/>
      <c r="C41" s="79"/>
      <c r="D41" s="79"/>
      <c r="E41" s="84"/>
      <c r="F41" s="79"/>
      <c r="G41" s="79"/>
      <c r="H41" s="109"/>
      <c r="I41" s="79"/>
      <c r="J41" s="112"/>
      <c r="K41" s="79"/>
      <c r="L41" s="112"/>
      <c r="M41" s="79"/>
      <c r="N41" s="112"/>
      <c r="O41" s="79"/>
      <c r="P41" s="112"/>
      <c r="Q41" s="79"/>
      <c r="R41" s="112"/>
      <c r="S41" s="79"/>
      <c r="T41" s="112"/>
      <c r="U41" s="79"/>
      <c r="V41" s="112"/>
      <c r="W41" s="79"/>
      <c r="X41" s="112"/>
      <c r="Y41" s="79"/>
      <c r="Z41" s="112"/>
      <c r="AA41" s="79"/>
      <c r="AB41" s="112"/>
      <c r="AC41" s="79"/>
      <c r="AD41" s="112"/>
      <c r="AE41" s="79"/>
      <c r="AF41" s="114"/>
    </row>
    <row r="42" spans="1:32" s="62" customFormat="1" ht="109.5" customHeight="1" x14ac:dyDescent="0.2">
      <c r="A42" s="81" t="s">
        <v>40</v>
      </c>
      <c r="B42" s="82"/>
      <c r="C42" s="83"/>
      <c r="D42" s="83"/>
      <c r="E42" s="84"/>
      <c r="F42" s="84"/>
      <c r="G42" s="84"/>
      <c r="H42" s="109"/>
      <c r="I42" s="84"/>
      <c r="J42" s="109"/>
      <c r="K42" s="84"/>
      <c r="L42" s="109"/>
      <c r="M42" s="84"/>
      <c r="N42" s="109"/>
      <c r="O42" s="84"/>
      <c r="P42" s="109"/>
      <c r="Q42" s="84"/>
      <c r="R42" s="109"/>
      <c r="S42" s="84"/>
      <c r="T42" s="109"/>
      <c r="U42" s="84"/>
      <c r="V42" s="109"/>
      <c r="W42" s="84"/>
      <c r="X42" s="109"/>
      <c r="Y42" s="84"/>
      <c r="Z42" s="109"/>
      <c r="AA42" s="84"/>
      <c r="AB42" s="109"/>
      <c r="AC42" s="84"/>
      <c r="AD42" s="109"/>
      <c r="AE42" s="84"/>
      <c r="AF42" s="115"/>
    </row>
    <row r="43" spans="1:32" s="62" customFormat="1" ht="57.75" customHeight="1" x14ac:dyDescent="0.2">
      <c r="A43" s="87" t="s">
        <v>41</v>
      </c>
      <c r="B43" s="86"/>
      <c r="C43" s="84"/>
      <c r="D43" s="84"/>
      <c r="E43" s="84"/>
      <c r="F43" s="84"/>
      <c r="G43" s="84"/>
      <c r="H43" s="109"/>
      <c r="I43" s="84"/>
      <c r="J43" s="109"/>
      <c r="K43" s="84"/>
      <c r="L43" s="109"/>
      <c r="M43" s="84"/>
      <c r="N43" s="109"/>
      <c r="O43" s="84"/>
      <c r="P43" s="109"/>
      <c r="Q43" s="84"/>
      <c r="R43" s="109"/>
      <c r="S43" s="84"/>
      <c r="T43" s="109"/>
      <c r="U43" s="84"/>
      <c r="V43" s="109"/>
      <c r="W43" s="84"/>
      <c r="X43" s="109"/>
      <c r="Y43" s="84"/>
      <c r="Z43" s="109"/>
      <c r="AA43" s="84"/>
      <c r="AB43" s="109"/>
      <c r="AC43" s="84"/>
      <c r="AD43" s="109"/>
      <c r="AE43" s="84"/>
      <c r="AF43" s="157"/>
    </row>
    <row r="44" spans="1:32" s="62" customFormat="1" ht="27.75" customHeight="1" x14ac:dyDescent="0.2">
      <c r="A44" s="100" t="s">
        <v>30</v>
      </c>
      <c r="B44" s="97">
        <f>B46</f>
        <v>6669.7600000000011</v>
      </c>
      <c r="C44" s="98">
        <f>C45+C46+C47+C48</f>
        <v>2940.22</v>
      </c>
      <c r="D44" s="98">
        <f>D46</f>
        <v>2940.22</v>
      </c>
      <c r="E44" s="98">
        <f>E46</f>
        <v>2763.96</v>
      </c>
      <c r="F44" s="98">
        <f>E44/B44*100</f>
        <v>41.440171760303215</v>
      </c>
      <c r="G44" s="98">
        <f>E44/C44*100</f>
        <v>94.005210494452811</v>
      </c>
      <c r="H44" s="109">
        <f>H45+H46+H47+H48</f>
        <v>1387.03</v>
      </c>
      <c r="I44" s="98">
        <f t="shared" ref="I44:AE44" si="6">I45+I46</f>
        <v>1086.8399999999999</v>
      </c>
      <c r="J44" s="98">
        <f t="shared" si="6"/>
        <v>1223.8</v>
      </c>
      <c r="K44" s="98">
        <f t="shared" si="6"/>
        <v>1523.33</v>
      </c>
      <c r="L44" s="98">
        <f t="shared" si="6"/>
        <v>329.39</v>
      </c>
      <c r="M44" s="98">
        <f t="shared" si="6"/>
        <v>153.79</v>
      </c>
      <c r="N44" s="98">
        <f t="shared" si="6"/>
        <v>620.53</v>
      </c>
      <c r="O44" s="98">
        <f t="shared" si="6"/>
        <v>0</v>
      </c>
      <c r="P44" s="98">
        <f t="shared" si="6"/>
        <v>359.23</v>
      </c>
      <c r="Q44" s="98">
        <f t="shared" si="6"/>
        <v>0</v>
      </c>
      <c r="R44" s="98">
        <f t="shared" si="6"/>
        <v>468.77</v>
      </c>
      <c r="S44" s="98">
        <f t="shared" si="6"/>
        <v>0</v>
      </c>
      <c r="T44" s="98">
        <f t="shared" si="6"/>
        <v>584.19000000000005</v>
      </c>
      <c r="U44" s="98">
        <f t="shared" si="6"/>
        <v>0</v>
      </c>
      <c r="V44" s="98">
        <f t="shared" si="6"/>
        <v>189.06</v>
      </c>
      <c r="W44" s="98">
        <f t="shared" si="6"/>
        <v>0</v>
      </c>
      <c r="X44" s="98">
        <f t="shared" si="6"/>
        <v>263.27</v>
      </c>
      <c r="Y44" s="98">
        <f t="shared" si="6"/>
        <v>0</v>
      </c>
      <c r="Z44" s="98">
        <f t="shared" si="6"/>
        <v>472.67</v>
      </c>
      <c r="AA44" s="98">
        <f t="shared" si="6"/>
        <v>0</v>
      </c>
      <c r="AB44" s="98">
        <f t="shared" si="6"/>
        <v>189.06</v>
      </c>
      <c r="AC44" s="98">
        <f t="shared" si="6"/>
        <v>0</v>
      </c>
      <c r="AD44" s="98">
        <f t="shared" si="6"/>
        <v>582.76</v>
      </c>
      <c r="AE44" s="98">
        <f t="shared" si="6"/>
        <v>0</v>
      </c>
      <c r="AF44" s="158"/>
    </row>
    <row r="45" spans="1:32" s="62" customFormat="1" ht="22.5" customHeight="1" x14ac:dyDescent="0.2">
      <c r="A45" s="89" t="s">
        <v>24</v>
      </c>
      <c r="B45" s="90"/>
      <c r="C45" s="83"/>
      <c r="D45" s="83"/>
      <c r="E45" s="83"/>
      <c r="F45" s="83"/>
      <c r="G45" s="83"/>
      <c r="H45" s="110">
        <v>0</v>
      </c>
      <c r="I45" s="83">
        <v>0</v>
      </c>
      <c r="J45" s="110"/>
      <c r="K45" s="83"/>
      <c r="L45" s="110"/>
      <c r="M45" s="83"/>
      <c r="N45" s="110"/>
      <c r="O45" s="83"/>
      <c r="P45" s="109"/>
      <c r="Q45" s="84"/>
      <c r="R45" s="109"/>
      <c r="S45" s="84"/>
      <c r="T45" s="109"/>
      <c r="U45" s="84"/>
      <c r="V45" s="109"/>
      <c r="W45" s="84"/>
      <c r="X45" s="109"/>
      <c r="Y45" s="84"/>
      <c r="Z45" s="109"/>
      <c r="AA45" s="84"/>
      <c r="AB45" s="109"/>
      <c r="AC45" s="84"/>
      <c r="AD45" s="109"/>
      <c r="AE45" s="84"/>
      <c r="AF45" s="158"/>
    </row>
    <row r="46" spans="1:32" s="62" customFormat="1" ht="22.5" customHeight="1" x14ac:dyDescent="0.2">
      <c r="A46" s="89" t="s">
        <v>25</v>
      </c>
      <c r="B46" s="90">
        <f>H46+J46+L46+N46+P46+R46+T46+V46+X46+Z46+AB46+AD46</f>
        <v>6669.7600000000011</v>
      </c>
      <c r="C46" s="83">
        <f>H46+J46+L46</f>
        <v>2940.22</v>
      </c>
      <c r="D46" s="83">
        <f>H46+J46+L46</f>
        <v>2940.22</v>
      </c>
      <c r="E46" s="83">
        <f>I46+K46+M46+O46+Q46+S46+U46+W46+Y46+AA46+AC46</f>
        <v>2763.96</v>
      </c>
      <c r="F46" s="83">
        <f>E46/B46*100</f>
        <v>41.440171760303215</v>
      </c>
      <c r="G46" s="84">
        <f>E46/C46*100</f>
        <v>94.005210494452811</v>
      </c>
      <c r="H46" s="110">
        <v>1387.03</v>
      </c>
      <c r="I46" s="83">
        <v>1086.8399999999999</v>
      </c>
      <c r="J46" s="110">
        <v>1223.8</v>
      </c>
      <c r="K46" s="83">
        <v>1523.33</v>
      </c>
      <c r="L46" s="110">
        <v>329.39</v>
      </c>
      <c r="M46" s="83">
        <v>153.79</v>
      </c>
      <c r="N46" s="110">
        <v>620.53</v>
      </c>
      <c r="O46" s="83"/>
      <c r="P46" s="110">
        <v>359.23</v>
      </c>
      <c r="Q46" s="83"/>
      <c r="R46" s="110">
        <v>468.77</v>
      </c>
      <c r="S46" s="83"/>
      <c r="T46" s="110">
        <v>584.19000000000005</v>
      </c>
      <c r="U46" s="83"/>
      <c r="V46" s="110">
        <v>189.06</v>
      </c>
      <c r="W46" s="83"/>
      <c r="X46" s="110">
        <v>263.27</v>
      </c>
      <c r="Y46" s="83"/>
      <c r="Z46" s="110">
        <v>472.67</v>
      </c>
      <c r="AA46" s="83"/>
      <c r="AB46" s="110">
        <v>189.06</v>
      </c>
      <c r="AC46" s="83"/>
      <c r="AD46" s="110">
        <v>582.76</v>
      </c>
      <c r="AE46" s="84"/>
      <c r="AF46" s="159"/>
    </row>
    <row r="47" spans="1:32" s="62" customFormat="1" ht="18" customHeight="1" x14ac:dyDescent="0.2">
      <c r="A47" s="85" t="s">
        <v>26</v>
      </c>
      <c r="B47" s="86"/>
      <c r="C47" s="83"/>
      <c r="D47" s="83"/>
      <c r="E47" s="84"/>
      <c r="F47" s="84"/>
      <c r="G47" s="84"/>
      <c r="H47" s="109">
        <v>0</v>
      </c>
      <c r="I47" s="84">
        <v>0</v>
      </c>
      <c r="J47" s="109"/>
      <c r="K47" s="84"/>
      <c r="L47" s="109"/>
      <c r="M47" s="84"/>
      <c r="N47" s="109"/>
      <c r="O47" s="84"/>
      <c r="P47" s="109"/>
      <c r="Q47" s="84"/>
      <c r="R47" s="109"/>
      <c r="S47" s="84"/>
      <c r="T47" s="109"/>
      <c r="U47" s="84"/>
      <c r="V47" s="109"/>
      <c r="W47" s="84"/>
      <c r="X47" s="109"/>
      <c r="Y47" s="84"/>
      <c r="Z47" s="109"/>
      <c r="AA47" s="84"/>
      <c r="AB47" s="109"/>
      <c r="AC47" s="84"/>
      <c r="AD47" s="109"/>
      <c r="AE47" s="84"/>
      <c r="AF47" s="115"/>
    </row>
    <row r="48" spans="1:32" s="62" customFormat="1" ht="20.25" customHeight="1" x14ac:dyDescent="0.2">
      <c r="A48" s="85" t="s">
        <v>27</v>
      </c>
      <c r="B48" s="86"/>
      <c r="C48" s="83"/>
      <c r="D48" s="83"/>
      <c r="E48" s="84"/>
      <c r="F48" s="84"/>
      <c r="G48" s="84"/>
      <c r="H48" s="109">
        <v>0</v>
      </c>
      <c r="I48" s="84">
        <v>0</v>
      </c>
      <c r="J48" s="109"/>
      <c r="K48" s="84"/>
      <c r="L48" s="109"/>
      <c r="M48" s="84"/>
      <c r="N48" s="109"/>
      <c r="O48" s="84"/>
      <c r="P48" s="109"/>
      <c r="Q48" s="84"/>
      <c r="R48" s="109"/>
      <c r="S48" s="84"/>
      <c r="T48" s="109"/>
      <c r="U48" s="84"/>
      <c r="V48" s="109"/>
      <c r="W48" s="84"/>
      <c r="X48" s="109"/>
      <c r="Y48" s="84"/>
      <c r="Z48" s="109"/>
      <c r="AA48" s="84"/>
      <c r="AB48" s="109"/>
      <c r="AC48" s="84"/>
      <c r="AD48" s="109"/>
      <c r="AE48" s="84"/>
      <c r="AF48" s="115"/>
    </row>
    <row r="49" spans="1:44" s="62" customFormat="1" ht="54" customHeight="1" x14ac:dyDescent="0.2">
      <c r="A49" s="94" t="s">
        <v>60</v>
      </c>
      <c r="B49" s="86"/>
      <c r="C49" s="83"/>
      <c r="D49" s="83"/>
      <c r="E49" s="84"/>
      <c r="F49" s="84"/>
      <c r="G49" s="84"/>
      <c r="H49" s="109"/>
      <c r="I49" s="84"/>
      <c r="J49" s="109"/>
      <c r="K49" s="84"/>
      <c r="L49" s="109"/>
      <c r="M49" s="84"/>
      <c r="N49" s="109"/>
      <c r="O49" s="84"/>
      <c r="P49" s="109"/>
      <c r="Q49" s="84"/>
      <c r="R49" s="109"/>
      <c r="S49" s="84"/>
      <c r="T49" s="109"/>
      <c r="U49" s="84"/>
      <c r="V49" s="109"/>
      <c r="W49" s="84"/>
      <c r="X49" s="109"/>
      <c r="Y49" s="84"/>
      <c r="Z49" s="109"/>
      <c r="AA49" s="84"/>
      <c r="AB49" s="109"/>
      <c r="AC49" s="84"/>
      <c r="AD49" s="109"/>
      <c r="AE49" s="84"/>
      <c r="AF49" s="115"/>
    </row>
    <row r="50" spans="1:44" s="62" customFormat="1" ht="90.75" customHeight="1" x14ac:dyDescent="0.2">
      <c r="A50" s="94" t="s">
        <v>61</v>
      </c>
      <c r="B50" s="86"/>
      <c r="C50" s="83"/>
      <c r="D50" s="83"/>
      <c r="E50" s="84"/>
      <c r="F50" s="84"/>
      <c r="G50" s="84"/>
      <c r="H50" s="109"/>
      <c r="I50" s="84"/>
      <c r="J50" s="109"/>
      <c r="K50" s="84"/>
      <c r="L50" s="109"/>
      <c r="M50" s="84"/>
      <c r="N50" s="109"/>
      <c r="O50" s="84"/>
      <c r="P50" s="109"/>
      <c r="Q50" s="84"/>
      <c r="R50" s="109"/>
      <c r="S50" s="84"/>
      <c r="T50" s="109"/>
      <c r="U50" s="84"/>
      <c r="V50" s="109"/>
      <c r="W50" s="84"/>
      <c r="X50" s="109"/>
      <c r="Y50" s="84"/>
      <c r="Z50" s="109"/>
      <c r="AA50" s="84"/>
      <c r="AB50" s="109"/>
      <c r="AC50" s="84"/>
      <c r="AD50" s="109"/>
      <c r="AE50" s="84"/>
      <c r="AF50" s="115"/>
    </row>
    <row r="51" spans="1:44" s="62" customFormat="1" ht="52.5" customHeight="1" x14ac:dyDescent="0.2">
      <c r="A51" s="85" t="s">
        <v>62</v>
      </c>
      <c r="B51" s="86"/>
      <c r="C51" s="83"/>
      <c r="D51" s="83"/>
      <c r="E51" s="84"/>
      <c r="F51" s="84"/>
      <c r="G51" s="84"/>
      <c r="H51" s="109"/>
      <c r="I51" s="84"/>
      <c r="J51" s="109"/>
      <c r="K51" s="84"/>
      <c r="L51" s="109"/>
      <c r="M51" s="84"/>
      <c r="N51" s="109"/>
      <c r="O51" s="84"/>
      <c r="P51" s="109"/>
      <c r="Q51" s="84"/>
      <c r="R51" s="109"/>
      <c r="S51" s="84"/>
      <c r="T51" s="109"/>
      <c r="U51" s="84"/>
      <c r="V51" s="109"/>
      <c r="W51" s="84"/>
      <c r="X51" s="109"/>
      <c r="Y51" s="84"/>
      <c r="Z51" s="109"/>
      <c r="AA51" s="84"/>
      <c r="AB51" s="109"/>
      <c r="AC51" s="84"/>
      <c r="AD51" s="109"/>
      <c r="AE51" s="84"/>
      <c r="AF51" s="115"/>
    </row>
    <row r="52" spans="1:44" s="62" customFormat="1" ht="20.25" customHeight="1" x14ac:dyDescent="0.2">
      <c r="A52" s="102" t="s">
        <v>30</v>
      </c>
      <c r="B52" s="103">
        <f>B54+B53</f>
        <v>27.279999999999994</v>
      </c>
      <c r="C52" s="104">
        <f>C53+C54+C55+C56</f>
        <v>14.96</v>
      </c>
      <c r="D52" s="104">
        <f>D53+D54+D55+D56</f>
        <v>14.96</v>
      </c>
      <c r="E52" s="98">
        <f>E54</f>
        <v>0</v>
      </c>
      <c r="F52" s="98">
        <f>E52/B52*100</f>
        <v>0</v>
      </c>
      <c r="G52" s="98">
        <f>E52/C52*100</f>
        <v>0</v>
      </c>
      <c r="H52" s="109">
        <f t="shared" ref="H52:N52" si="7">H54</f>
        <v>0</v>
      </c>
      <c r="I52" s="98">
        <f t="shared" si="7"/>
        <v>0</v>
      </c>
      <c r="J52" s="109">
        <f t="shared" si="7"/>
        <v>0</v>
      </c>
      <c r="K52" s="98">
        <f t="shared" si="7"/>
        <v>0</v>
      </c>
      <c r="L52" s="109">
        <f>L54+L53+L55+L56</f>
        <v>4.62</v>
      </c>
      <c r="M52" s="109">
        <f t="shared" ref="M52:N52" si="8">M54+M53+M55+M56</f>
        <v>0</v>
      </c>
      <c r="N52" s="109">
        <f t="shared" si="8"/>
        <v>10.34</v>
      </c>
      <c r="O52" s="109">
        <f>O54+O53+O55+O56</f>
        <v>0</v>
      </c>
      <c r="P52" s="109">
        <f>P53+P54+P55+P56</f>
        <v>1.54</v>
      </c>
      <c r="Q52" s="109">
        <f t="shared" ref="Q52:AE52" si="9">Q53+Q54+Q55+Q56</f>
        <v>0</v>
      </c>
      <c r="R52" s="109">
        <f t="shared" si="9"/>
        <v>1.54</v>
      </c>
      <c r="S52" s="109">
        <f t="shared" si="9"/>
        <v>0</v>
      </c>
      <c r="T52" s="109">
        <f t="shared" si="9"/>
        <v>1.54</v>
      </c>
      <c r="U52" s="109">
        <f t="shared" si="9"/>
        <v>0</v>
      </c>
      <c r="V52" s="109">
        <f t="shared" si="9"/>
        <v>1.54</v>
      </c>
      <c r="W52" s="109">
        <f t="shared" si="9"/>
        <v>0</v>
      </c>
      <c r="X52" s="109">
        <f t="shared" si="9"/>
        <v>1.54</v>
      </c>
      <c r="Y52" s="109">
        <f t="shared" si="9"/>
        <v>0</v>
      </c>
      <c r="Z52" s="109">
        <f t="shared" si="9"/>
        <v>1.54</v>
      </c>
      <c r="AA52" s="109">
        <f t="shared" si="9"/>
        <v>0</v>
      </c>
      <c r="AB52" s="109">
        <f t="shared" si="9"/>
        <v>1.54</v>
      </c>
      <c r="AC52" s="109">
        <f t="shared" si="9"/>
        <v>0</v>
      </c>
      <c r="AD52" s="109">
        <f t="shared" si="9"/>
        <v>1.54</v>
      </c>
      <c r="AE52" s="109">
        <f t="shared" si="9"/>
        <v>0</v>
      </c>
      <c r="AF52" s="115"/>
    </row>
    <row r="53" spans="1:44" s="62" customFormat="1" ht="20.25" customHeight="1" x14ac:dyDescent="0.2">
      <c r="A53" s="85" t="s">
        <v>24</v>
      </c>
      <c r="B53" s="86">
        <f>N53+H53+J53+L53+P53+R53+T53+V53+X53+Z53+AB53+AD53</f>
        <v>27.279999999999994</v>
      </c>
      <c r="C53" s="83">
        <f>H53+J53+L53+N53</f>
        <v>14.96</v>
      </c>
      <c r="D53" s="83">
        <f>L53+N53</f>
        <v>14.96</v>
      </c>
      <c r="E53" s="84">
        <f>I53+K53+M53+O53+Q53+S53+U53+W53+Y53+AA53+AC53+AE53</f>
        <v>0</v>
      </c>
      <c r="F53" s="84">
        <f>E53/B53*100</f>
        <v>0</v>
      </c>
      <c r="G53" s="84">
        <f>E53/C53*100</f>
        <v>0</v>
      </c>
      <c r="H53" s="109"/>
      <c r="I53" s="84"/>
      <c r="J53" s="109"/>
      <c r="K53" s="84"/>
      <c r="L53" s="109">
        <v>4.62</v>
      </c>
      <c r="M53" s="84"/>
      <c r="N53" s="109">
        <v>10.34</v>
      </c>
      <c r="O53" s="84"/>
      <c r="P53" s="109">
        <v>1.54</v>
      </c>
      <c r="Q53" s="84"/>
      <c r="R53" s="109">
        <v>1.54</v>
      </c>
      <c r="S53" s="84"/>
      <c r="T53" s="109">
        <v>1.54</v>
      </c>
      <c r="U53" s="84"/>
      <c r="V53" s="109">
        <v>1.54</v>
      </c>
      <c r="W53" s="84"/>
      <c r="X53" s="109">
        <v>1.54</v>
      </c>
      <c r="Y53" s="84"/>
      <c r="Z53" s="109">
        <v>1.54</v>
      </c>
      <c r="AA53" s="84"/>
      <c r="AB53" s="109">
        <v>1.54</v>
      </c>
      <c r="AC53" s="84"/>
      <c r="AD53" s="109">
        <v>1.54</v>
      </c>
      <c r="AE53" s="84"/>
      <c r="AF53" s="115"/>
    </row>
    <row r="54" spans="1:44" s="62" customFormat="1" ht="20.25" customHeight="1" x14ac:dyDescent="0.2">
      <c r="A54" s="85" t="s">
        <v>25</v>
      </c>
      <c r="B54" s="86"/>
      <c r="C54" s="83"/>
      <c r="D54" s="83"/>
      <c r="E54" s="84"/>
      <c r="F54" s="84"/>
      <c r="G54" s="84"/>
      <c r="H54" s="109"/>
      <c r="I54" s="84"/>
      <c r="J54" s="109"/>
      <c r="K54" s="84"/>
      <c r="L54" s="109"/>
      <c r="M54" s="84"/>
      <c r="N54" s="109"/>
      <c r="O54" s="84"/>
      <c r="P54" s="109"/>
      <c r="Q54" s="84"/>
      <c r="R54" s="109"/>
      <c r="S54" s="84"/>
      <c r="T54" s="109"/>
      <c r="U54" s="84"/>
      <c r="V54" s="109"/>
      <c r="W54" s="84"/>
      <c r="X54" s="109"/>
      <c r="Y54" s="84"/>
      <c r="Z54" s="109"/>
      <c r="AA54" s="84"/>
      <c r="AB54" s="109"/>
      <c r="AC54" s="84"/>
      <c r="AD54" s="109"/>
      <c r="AE54" s="84"/>
      <c r="AF54" s="115"/>
    </row>
    <row r="55" spans="1:44" s="62" customFormat="1" ht="20.25" customHeight="1" x14ac:dyDescent="0.2">
      <c r="A55" s="85" t="s">
        <v>26</v>
      </c>
      <c r="B55" s="86"/>
      <c r="C55" s="83"/>
      <c r="D55" s="83"/>
      <c r="E55" s="84"/>
      <c r="F55" s="84"/>
      <c r="G55" s="84"/>
      <c r="H55" s="109"/>
      <c r="I55" s="84"/>
      <c r="J55" s="109"/>
      <c r="K55" s="84"/>
      <c r="L55" s="109"/>
      <c r="M55" s="84"/>
      <c r="N55" s="109"/>
      <c r="O55" s="84"/>
      <c r="P55" s="109"/>
      <c r="Q55" s="84"/>
      <c r="R55" s="109"/>
      <c r="S55" s="84"/>
      <c r="T55" s="109"/>
      <c r="U55" s="84"/>
      <c r="V55" s="109"/>
      <c r="W55" s="84"/>
      <c r="X55" s="109"/>
      <c r="Y55" s="84"/>
      <c r="Z55" s="109"/>
      <c r="AA55" s="84"/>
      <c r="AB55" s="109"/>
      <c r="AC55" s="84"/>
      <c r="AD55" s="109"/>
      <c r="AE55" s="84"/>
      <c r="AF55" s="115"/>
    </row>
    <row r="56" spans="1:44" s="62" customFormat="1" ht="20.25" customHeight="1" x14ac:dyDescent="0.2">
      <c r="A56" s="85" t="s">
        <v>27</v>
      </c>
      <c r="B56" s="86"/>
      <c r="C56" s="83"/>
      <c r="D56" s="83"/>
      <c r="E56" s="84"/>
      <c r="F56" s="84"/>
      <c r="G56" s="84"/>
      <c r="H56" s="109"/>
      <c r="I56" s="84"/>
      <c r="J56" s="109"/>
      <c r="K56" s="84"/>
      <c r="L56" s="109"/>
      <c r="M56" s="84"/>
      <c r="N56" s="109"/>
      <c r="O56" s="84"/>
      <c r="P56" s="109"/>
      <c r="Q56" s="84"/>
      <c r="R56" s="109"/>
      <c r="S56" s="84"/>
      <c r="T56" s="109"/>
      <c r="U56" s="84"/>
      <c r="V56" s="109"/>
      <c r="W56" s="84"/>
      <c r="X56" s="109"/>
      <c r="Y56" s="84"/>
      <c r="Z56" s="109"/>
      <c r="AA56" s="84"/>
      <c r="AB56" s="109"/>
      <c r="AC56" s="84"/>
      <c r="AD56" s="109"/>
      <c r="AE56" s="84"/>
      <c r="AF56" s="115"/>
    </row>
    <row r="57" spans="1:44" s="65" customFormat="1" ht="27.75" customHeight="1" x14ac:dyDescent="0.2">
      <c r="A57" s="105" t="s">
        <v>31</v>
      </c>
      <c r="B57" s="106">
        <f>B58+B59+B60</f>
        <v>211724.84000000003</v>
      </c>
      <c r="C57" s="106">
        <f t="shared" ref="C57:D57" si="10">C58+C59+C60</f>
        <v>44278.83</v>
      </c>
      <c r="D57" s="106">
        <f t="shared" si="10"/>
        <v>44278.83</v>
      </c>
      <c r="E57" s="106">
        <f>E58+E59+E60</f>
        <v>43024.829999999994</v>
      </c>
      <c r="F57" s="107">
        <f>E57/B57*100</f>
        <v>20.32110639450713</v>
      </c>
      <c r="G57" s="107">
        <f>E57/C57*100</f>
        <v>97.167946849544109</v>
      </c>
      <c r="H57" s="106">
        <f t="shared" ref="H57:AE57" si="11">H58+H59+H60</f>
        <v>10349.9</v>
      </c>
      <c r="I57" s="106">
        <f t="shared" si="11"/>
        <v>6616.6500000000005</v>
      </c>
      <c r="J57" s="106">
        <f>J58+J59+J60</f>
        <v>18425.39</v>
      </c>
      <c r="K57" s="106">
        <f t="shared" si="11"/>
        <v>20226.14</v>
      </c>
      <c r="L57" s="106">
        <f t="shared" si="11"/>
        <v>15503.54</v>
      </c>
      <c r="M57" s="106">
        <f t="shared" si="11"/>
        <v>16182.039999999999</v>
      </c>
      <c r="N57" s="106">
        <f t="shared" si="11"/>
        <v>16920.09</v>
      </c>
      <c r="O57" s="106">
        <f t="shared" si="11"/>
        <v>0</v>
      </c>
      <c r="P57" s="106">
        <f t="shared" si="11"/>
        <v>21988.55</v>
      </c>
      <c r="Q57" s="106">
        <f t="shared" si="11"/>
        <v>0</v>
      </c>
      <c r="R57" s="106">
        <f t="shared" si="11"/>
        <v>17829.849999999999</v>
      </c>
      <c r="S57" s="106">
        <f t="shared" si="11"/>
        <v>0</v>
      </c>
      <c r="T57" s="106">
        <f t="shared" si="11"/>
        <v>18014.73</v>
      </c>
      <c r="U57" s="106">
        <f t="shared" si="11"/>
        <v>0</v>
      </c>
      <c r="V57" s="106">
        <f t="shared" si="11"/>
        <v>10679.63</v>
      </c>
      <c r="W57" s="106">
        <f t="shared" si="11"/>
        <v>0</v>
      </c>
      <c r="X57" s="106">
        <f t="shared" si="11"/>
        <v>34561.22</v>
      </c>
      <c r="Y57" s="106">
        <f t="shared" si="11"/>
        <v>0</v>
      </c>
      <c r="Z57" s="106">
        <f t="shared" si="11"/>
        <v>18736.309999999998</v>
      </c>
      <c r="AA57" s="106">
        <f t="shared" si="11"/>
        <v>0</v>
      </c>
      <c r="AB57" s="106">
        <f t="shared" si="11"/>
        <v>14819.740000000002</v>
      </c>
      <c r="AC57" s="106">
        <f t="shared" si="11"/>
        <v>0</v>
      </c>
      <c r="AD57" s="106">
        <f t="shared" si="11"/>
        <v>23868.61</v>
      </c>
      <c r="AE57" s="106">
        <f t="shared" si="11"/>
        <v>0</v>
      </c>
      <c r="AF57" s="115"/>
    </row>
    <row r="58" spans="1:44" s="62" customFormat="1" ht="19.5" customHeight="1" x14ac:dyDescent="0.2">
      <c r="A58" s="85" t="s">
        <v>24</v>
      </c>
      <c r="B58" s="86">
        <f>B37+B17+B11+B45</f>
        <v>0</v>
      </c>
      <c r="C58" s="83"/>
      <c r="D58" s="83"/>
      <c r="E58" s="83"/>
      <c r="F58" s="84"/>
      <c r="G58" s="83"/>
      <c r="H58" s="110">
        <v>0</v>
      </c>
      <c r="I58" s="83">
        <v>0</v>
      </c>
      <c r="J58" s="110">
        <v>0</v>
      </c>
      <c r="K58" s="83"/>
      <c r="L58" s="110"/>
      <c r="M58" s="83"/>
      <c r="N58" s="110"/>
      <c r="O58" s="83"/>
      <c r="P58" s="110"/>
      <c r="Q58" s="83"/>
      <c r="R58" s="110"/>
      <c r="S58" s="83"/>
      <c r="T58" s="110"/>
      <c r="U58" s="83"/>
      <c r="V58" s="110"/>
      <c r="W58" s="83"/>
      <c r="X58" s="110"/>
      <c r="Y58" s="83"/>
      <c r="Z58" s="110"/>
      <c r="AA58" s="83"/>
      <c r="AB58" s="110"/>
      <c r="AC58" s="83"/>
      <c r="AD58" s="110"/>
      <c r="AE58" s="83"/>
      <c r="AF58" s="116"/>
    </row>
    <row r="59" spans="1:44" s="62" customFormat="1" ht="21.75" customHeight="1" x14ac:dyDescent="0.2">
      <c r="A59" s="89" t="s">
        <v>25</v>
      </c>
      <c r="B59" s="90">
        <f>B10+B16+B23+B36+B44+B52</f>
        <v>211207.05000000002</v>
      </c>
      <c r="C59" s="90">
        <f>H59+J59+L59</f>
        <v>43761.04</v>
      </c>
      <c r="D59" s="90">
        <f>D10+D16+D23+D54+D36+D44+D29</f>
        <v>44278.83</v>
      </c>
      <c r="E59" s="90">
        <f>E10+E16+E23+E54+E36+E44+E29</f>
        <v>43024.829999999994</v>
      </c>
      <c r="F59" s="84">
        <f t="shared" ref="F59" si="12">E59/B59*100</f>
        <v>20.370925118266644</v>
      </c>
      <c r="G59" s="83">
        <f>E59/C59*100</f>
        <v>98.317658812496205</v>
      </c>
      <c r="H59" s="111">
        <f>H10+H16+H23+H36+H44+H54</f>
        <v>10349.9</v>
      </c>
      <c r="I59" s="90">
        <f t="shared" ref="I59:AE59" si="13">I10+I16+I23+I36+I44+I54</f>
        <v>6616.6500000000005</v>
      </c>
      <c r="J59" s="111">
        <f t="shared" si="13"/>
        <v>17907.599999999999</v>
      </c>
      <c r="K59" s="90">
        <f t="shared" si="13"/>
        <v>19708.349999999999</v>
      </c>
      <c r="L59" s="111">
        <f>L10+L16+L23+L36+L44+L54</f>
        <v>15503.54</v>
      </c>
      <c r="M59" s="90">
        <f>M10+M16+M23+M36+M44+M54</f>
        <v>16182.039999999999</v>
      </c>
      <c r="N59" s="111">
        <f t="shared" si="13"/>
        <v>16920.09</v>
      </c>
      <c r="O59" s="90">
        <f t="shared" si="13"/>
        <v>0</v>
      </c>
      <c r="P59" s="111">
        <f t="shared" si="13"/>
        <v>21988.55</v>
      </c>
      <c r="Q59" s="90">
        <f t="shared" si="13"/>
        <v>0</v>
      </c>
      <c r="R59" s="111">
        <f t="shared" si="13"/>
        <v>17829.849999999999</v>
      </c>
      <c r="S59" s="90">
        <f t="shared" si="13"/>
        <v>0</v>
      </c>
      <c r="T59" s="111">
        <f t="shared" si="13"/>
        <v>18014.73</v>
      </c>
      <c r="U59" s="90">
        <f t="shared" si="13"/>
        <v>0</v>
      </c>
      <c r="V59" s="111">
        <f t="shared" si="13"/>
        <v>10679.63</v>
      </c>
      <c r="W59" s="90">
        <f t="shared" si="13"/>
        <v>0</v>
      </c>
      <c r="X59" s="111">
        <f t="shared" si="13"/>
        <v>24561.22</v>
      </c>
      <c r="Y59" s="90">
        <f t="shared" si="13"/>
        <v>0</v>
      </c>
      <c r="Z59" s="111">
        <f t="shared" si="13"/>
        <v>18736.309999999998</v>
      </c>
      <c r="AA59" s="90">
        <f t="shared" si="13"/>
        <v>0</v>
      </c>
      <c r="AB59" s="111">
        <f t="shared" si="13"/>
        <v>14819.740000000002</v>
      </c>
      <c r="AC59" s="90">
        <f t="shared" si="13"/>
        <v>0</v>
      </c>
      <c r="AD59" s="111">
        <f t="shared" si="13"/>
        <v>23868.61</v>
      </c>
      <c r="AE59" s="90">
        <f t="shared" si="13"/>
        <v>0</v>
      </c>
      <c r="AF59" s="116"/>
    </row>
    <row r="60" spans="1:44" s="62" customFormat="1" ht="15.75" customHeight="1" x14ac:dyDescent="0.2">
      <c r="A60" s="85" t="s">
        <v>27</v>
      </c>
      <c r="B60" s="90">
        <f>B33</f>
        <v>517.79</v>
      </c>
      <c r="C60" s="90">
        <f>C33</f>
        <v>517.79</v>
      </c>
      <c r="D60" s="90">
        <f>H60</f>
        <v>0</v>
      </c>
      <c r="E60" s="90">
        <f>I60</f>
        <v>0</v>
      </c>
      <c r="F60" s="84">
        <f>E60/B60*100</f>
        <v>0</v>
      </c>
      <c r="G60" s="84">
        <f>E60/C60*100</f>
        <v>0</v>
      </c>
      <c r="H60" s="111">
        <f t="shared" ref="H60:O60" si="14">H48+H40+H33+H27+H20+H14+H56</f>
        <v>0</v>
      </c>
      <c r="I60" s="90">
        <f t="shared" si="14"/>
        <v>0</v>
      </c>
      <c r="J60" s="111">
        <f t="shared" si="14"/>
        <v>517.79</v>
      </c>
      <c r="K60" s="90">
        <f t="shared" si="14"/>
        <v>517.79</v>
      </c>
      <c r="L60" s="111">
        <f t="shared" si="14"/>
        <v>0</v>
      </c>
      <c r="M60" s="90">
        <f t="shared" si="14"/>
        <v>0</v>
      </c>
      <c r="N60" s="111">
        <f t="shared" si="14"/>
        <v>0</v>
      </c>
      <c r="O60" s="90">
        <f t="shared" si="14"/>
        <v>0</v>
      </c>
      <c r="P60" s="111">
        <f t="shared" ref="P60:AE60" si="15">P56+P47+P40+P33+P27+P20+P14</f>
        <v>0</v>
      </c>
      <c r="Q60" s="90">
        <f t="shared" si="15"/>
        <v>0</v>
      </c>
      <c r="R60" s="111">
        <f t="shared" si="15"/>
        <v>0</v>
      </c>
      <c r="S60" s="90">
        <f t="shared" si="15"/>
        <v>0</v>
      </c>
      <c r="T60" s="111">
        <f t="shared" si="15"/>
        <v>0</v>
      </c>
      <c r="U60" s="90">
        <f t="shared" si="15"/>
        <v>0</v>
      </c>
      <c r="V60" s="111">
        <f t="shared" si="15"/>
        <v>0</v>
      </c>
      <c r="W60" s="90">
        <f t="shared" si="15"/>
        <v>0</v>
      </c>
      <c r="X60" s="111">
        <f t="shared" si="15"/>
        <v>10000</v>
      </c>
      <c r="Y60" s="90">
        <f t="shared" si="15"/>
        <v>0</v>
      </c>
      <c r="Z60" s="111">
        <f t="shared" si="15"/>
        <v>0</v>
      </c>
      <c r="AA60" s="90">
        <f t="shared" si="15"/>
        <v>0</v>
      </c>
      <c r="AB60" s="111">
        <f t="shared" si="15"/>
        <v>0</v>
      </c>
      <c r="AC60" s="90">
        <f t="shared" si="15"/>
        <v>0</v>
      </c>
      <c r="AD60" s="111">
        <f t="shared" si="15"/>
        <v>0</v>
      </c>
      <c r="AE60" s="90">
        <f t="shared" si="15"/>
        <v>0</v>
      </c>
      <c r="AF60" s="115"/>
    </row>
    <row r="61" spans="1:44" s="62" customFormat="1" ht="63.75" customHeight="1" x14ac:dyDescent="0.25">
      <c r="A61" s="146" t="s">
        <v>59</v>
      </c>
      <c r="B61" s="147"/>
      <c r="C61" s="147"/>
      <c r="D61" s="147"/>
      <c r="E61" s="147"/>
      <c r="F61" s="147"/>
      <c r="G61" s="147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2"/>
    </row>
    <row r="62" spans="1:44" ht="55.5" customHeight="1" x14ac:dyDescent="0.2">
      <c r="A62" s="148" t="s">
        <v>58</v>
      </c>
      <c r="B62" s="149"/>
      <c r="C62" s="149"/>
      <c r="D62" s="149"/>
      <c r="E62" s="149"/>
      <c r="F62" s="149"/>
      <c r="G62" s="117"/>
      <c r="H62" s="145"/>
      <c r="I62" s="145"/>
      <c r="J62" s="145"/>
      <c r="K62" s="145"/>
      <c r="L62" s="67"/>
      <c r="M62" s="67"/>
      <c r="N62" s="67"/>
      <c r="O62" s="67"/>
      <c r="P62" s="67"/>
      <c r="Q62" s="68"/>
      <c r="R62" s="67"/>
      <c r="S62" s="67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6"/>
    </row>
    <row r="63" spans="1:44" ht="47.25" customHeight="1" x14ac:dyDescent="0.2">
      <c r="A63" s="150" t="s">
        <v>54</v>
      </c>
      <c r="B63" s="151"/>
      <c r="C63" s="151"/>
      <c r="D63" s="66"/>
      <c r="E63" s="66"/>
      <c r="F63" s="66"/>
      <c r="G63" s="66"/>
      <c r="H63" s="67"/>
      <c r="I63" s="67"/>
      <c r="J63" s="67"/>
      <c r="K63" s="67"/>
      <c r="L63" s="67"/>
      <c r="M63" s="67"/>
      <c r="N63" s="67"/>
      <c r="O63" s="67"/>
      <c r="P63" s="67"/>
      <c r="Q63" s="68"/>
      <c r="R63" s="67"/>
      <c r="S63" s="67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6"/>
    </row>
    <row r="64" spans="1:44" ht="47.25" customHeight="1" x14ac:dyDescent="0.2">
      <c r="B64" s="144"/>
      <c r="C64" s="144"/>
      <c r="D64" s="144"/>
      <c r="E64" s="144"/>
      <c r="F64" s="144"/>
      <c r="G64" s="66"/>
      <c r="H64" s="67"/>
      <c r="I64" s="67"/>
      <c r="J64" s="67"/>
      <c r="K64" s="67"/>
      <c r="L64" s="67"/>
      <c r="M64" s="67"/>
      <c r="N64" s="67"/>
      <c r="O64" s="67"/>
      <c r="P64" s="67"/>
      <c r="Q64" s="68"/>
      <c r="R64" s="67"/>
      <c r="S64" s="67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6"/>
    </row>
    <row r="65" spans="1:44" ht="47.25" customHeight="1" x14ac:dyDescent="0.2">
      <c r="B65" s="144"/>
      <c r="C65" s="144"/>
      <c r="D65" s="144"/>
      <c r="E65" s="144"/>
      <c r="F65" s="144"/>
      <c r="G65" s="144"/>
      <c r="H65" s="59"/>
      <c r="J65" s="59"/>
      <c r="L65" s="59"/>
      <c r="N65" s="59"/>
      <c r="P65" s="59"/>
      <c r="R65" s="59"/>
      <c r="T65" s="67"/>
      <c r="V65" s="67"/>
      <c r="X65" s="67"/>
      <c r="Z65" s="67"/>
      <c r="AB65" s="67"/>
      <c r="AD65" s="67"/>
    </row>
    <row r="66" spans="1:44" x14ac:dyDescent="0.2">
      <c r="H66" s="59"/>
      <c r="J66" s="59"/>
      <c r="L66" s="59"/>
      <c r="N66" s="59"/>
      <c r="P66" s="59"/>
      <c r="R66" s="59"/>
      <c r="T66" s="67"/>
      <c r="V66" s="67"/>
      <c r="X66" s="67"/>
      <c r="Z66" s="67"/>
      <c r="AB66" s="67"/>
      <c r="AD66" s="67"/>
    </row>
    <row r="67" spans="1:44" s="67" customFormat="1" x14ac:dyDescent="0.2">
      <c r="A67" s="66"/>
      <c r="B67" s="66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AF67" s="66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</row>
    <row r="68" spans="1:44" s="67" customFormat="1" x14ac:dyDescent="0.2">
      <c r="A68" s="66"/>
      <c r="B68" s="66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AF68" s="66"/>
      <c r="AG68" s="59"/>
      <c r="AH68" s="59"/>
      <c r="AI68" s="59"/>
      <c r="AJ68" s="59"/>
      <c r="AK68" s="59"/>
      <c r="AL68" s="59"/>
      <c r="AM68" s="59"/>
      <c r="AN68" s="59"/>
      <c r="AO68" s="59"/>
      <c r="AP68" s="59"/>
      <c r="AQ68" s="59"/>
      <c r="AR68" s="59"/>
    </row>
    <row r="69" spans="1:44" s="67" customFormat="1" x14ac:dyDescent="0.2">
      <c r="A69" s="66"/>
      <c r="B69" s="66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AF69" s="66"/>
      <c r="AG69" s="59"/>
      <c r="AH69" s="59"/>
      <c r="AI69" s="59"/>
      <c r="AJ69" s="59"/>
      <c r="AK69" s="59"/>
      <c r="AL69" s="59"/>
      <c r="AM69" s="59"/>
      <c r="AN69" s="59"/>
      <c r="AO69" s="59"/>
      <c r="AP69" s="59"/>
      <c r="AQ69" s="59"/>
      <c r="AR69" s="59"/>
    </row>
    <row r="70" spans="1:44" s="67" customFormat="1" x14ac:dyDescent="0.2">
      <c r="A70" s="66"/>
      <c r="B70" s="66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AF70" s="66"/>
      <c r="AG70" s="59"/>
      <c r="AH70" s="59"/>
      <c r="AI70" s="59"/>
      <c r="AJ70" s="59"/>
      <c r="AK70" s="59"/>
      <c r="AL70" s="59"/>
      <c r="AM70" s="59"/>
      <c r="AN70" s="59"/>
      <c r="AO70" s="59"/>
      <c r="AP70" s="59"/>
      <c r="AQ70" s="59"/>
      <c r="AR70" s="59"/>
    </row>
    <row r="71" spans="1:44" s="67" customFormat="1" x14ac:dyDescent="0.2">
      <c r="A71" s="66"/>
      <c r="B71" s="66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AF71" s="66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59"/>
      <c r="AR71" s="59"/>
    </row>
    <row r="72" spans="1:44" s="67" customFormat="1" x14ac:dyDescent="0.2">
      <c r="A72" s="66"/>
      <c r="B72" s="66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AF72" s="66"/>
      <c r="AG72" s="59"/>
      <c r="AH72" s="59"/>
      <c r="AI72" s="59"/>
      <c r="AJ72" s="59"/>
      <c r="AK72" s="59"/>
      <c r="AL72" s="59"/>
      <c r="AM72" s="59"/>
      <c r="AN72" s="59"/>
      <c r="AO72" s="59"/>
      <c r="AP72" s="59"/>
      <c r="AQ72" s="59"/>
      <c r="AR72" s="59"/>
    </row>
    <row r="73" spans="1:44" s="67" customFormat="1" x14ac:dyDescent="0.2">
      <c r="A73" s="66"/>
      <c r="B73" s="66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AF73" s="66"/>
      <c r="AG73" s="59"/>
      <c r="AH73" s="59"/>
      <c r="AI73" s="59"/>
      <c r="AJ73" s="59"/>
      <c r="AK73" s="59"/>
      <c r="AL73" s="59"/>
      <c r="AM73" s="59"/>
      <c r="AN73" s="59"/>
      <c r="AO73" s="59"/>
      <c r="AP73" s="59"/>
      <c r="AQ73" s="59"/>
      <c r="AR73" s="59"/>
    </row>
    <row r="74" spans="1:44" s="67" customFormat="1" x14ac:dyDescent="0.2">
      <c r="A74" s="66"/>
      <c r="B74" s="66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AF74" s="66"/>
      <c r="AG74" s="59"/>
      <c r="AH74" s="59"/>
      <c r="AI74" s="59"/>
      <c r="AJ74" s="59"/>
      <c r="AK74" s="59"/>
      <c r="AL74" s="59"/>
      <c r="AM74" s="59"/>
      <c r="AN74" s="59"/>
      <c r="AO74" s="59"/>
      <c r="AP74" s="59"/>
      <c r="AQ74" s="59"/>
      <c r="AR74" s="59"/>
    </row>
    <row r="75" spans="1:44" s="67" customFormat="1" x14ac:dyDescent="0.2">
      <c r="A75" s="66"/>
      <c r="B75" s="66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AF75" s="66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59"/>
    </row>
    <row r="76" spans="1:44" s="67" customFormat="1" x14ac:dyDescent="0.2">
      <c r="A76" s="66"/>
      <c r="B76" s="66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AF76" s="66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</row>
    <row r="77" spans="1:44" s="67" customFormat="1" x14ac:dyDescent="0.2">
      <c r="A77" s="66"/>
      <c r="B77" s="66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AF77" s="66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59"/>
    </row>
    <row r="78" spans="1:44" s="67" customFormat="1" x14ac:dyDescent="0.2">
      <c r="A78" s="66"/>
      <c r="B78" s="66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AF78" s="66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</row>
    <row r="79" spans="1:44" s="67" customFormat="1" x14ac:dyDescent="0.2">
      <c r="A79" s="66"/>
      <c r="B79" s="66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AF79" s="66"/>
      <c r="AG79" s="59"/>
      <c r="AH79" s="59"/>
      <c r="AI79" s="59"/>
      <c r="AJ79" s="59"/>
      <c r="AK79" s="59"/>
      <c r="AL79" s="59"/>
      <c r="AM79" s="59"/>
      <c r="AN79" s="59"/>
      <c r="AO79" s="59"/>
      <c r="AP79" s="59"/>
      <c r="AQ79" s="59"/>
      <c r="AR79" s="59"/>
    </row>
    <row r="80" spans="1:44" s="67" customFormat="1" x14ac:dyDescent="0.2">
      <c r="A80" s="66"/>
      <c r="B80" s="66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AF80" s="66"/>
      <c r="AG80" s="59"/>
      <c r="AH80" s="59"/>
      <c r="AI80" s="59"/>
      <c r="AJ80" s="59"/>
      <c r="AK80" s="59"/>
      <c r="AL80" s="59"/>
      <c r="AM80" s="59"/>
      <c r="AN80" s="59"/>
      <c r="AO80" s="59"/>
      <c r="AP80" s="59"/>
      <c r="AQ80" s="59"/>
      <c r="AR80" s="59"/>
    </row>
    <row r="81" spans="1:44" s="67" customFormat="1" x14ac:dyDescent="0.2">
      <c r="A81" s="66"/>
      <c r="B81" s="66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AF81" s="66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59"/>
    </row>
    <row r="82" spans="1:44" s="67" customFormat="1" x14ac:dyDescent="0.2">
      <c r="A82" s="66"/>
      <c r="B82" s="66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AF82" s="66"/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</row>
    <row r="83" spans="1:44" s="67" customFormat="1" x14ac:dyDescent="0.2">
      <c r="A83" s="66"/>
      <c r="B83" s="66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AF83" s="66"/>
      <c r="AG83" s="59"/>
      <c r="AH83" s="59"/>
      <c r="AI83" s="59"/>
      <c r="AJ83" s="59"/>
      <c r="AK83" s="59"/>
      <c r="AL83" s="59"/>
      <c r="AM83" s="59"/>
      <c r="AN83" s="59"/>
      <c r="AO83" s="59"/>
      <c r="AP83" s="59"/>
      <c r="AQ83" s="59"/>
      <c r="AR83" s="59"/>
    </row>
    <row r="84" spans="1:44" s="67" customFormat="1" x14ac:dyDescent="0.2">
      <c r="A84" s="66"/>
      <c r="B84" s="66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AF84" s="66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59"/>
    </row>
    <row r="85" spans="1:44" s="67" customFormat="1" x14ac:dyDescent="0.2">
      <c r="A85" s="66"/>
      <c r="B85" s="66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AF85" s="66"/>
      <c r="AG85" s="59"/>
      <c r="AH85" s="59"/>
      <c r="AI85" s="59"/>
      <c r="AJ85" s="59"/>
      <c r="AK85" s="59"/>
      <c r="AL85" s="59"/>
      <c r="AM85" s="59"/>
      <c r="AN85" s="59"/>
      <c r="AO85" s="59"/>
      <c r="AP85" s="59"/>
      <c r="AQ85" s="59"/>
      <c r="AR85" s="59"/>
    </row>
    <row r="86" spans="1:44" s="67" customFormat="1" x14ac:dyDescent="0.2">
      <c r="A86" s="66"/>
      <c r="B86" s="66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AF86" s="66"/>
      <c r="AG86" s="59"/>
      <c r="AH86" s="59"/>
      <c r="AI86" s="59"/>
      <c r="AJ86" s="59"/>
      <c r="AK86" s="59"/>
      <c r="AL86" s="59"/>
      <c r="AM86" s="59"/>
      <c r="AN86" s="59"/>
      <c r="AO86" s="59"/>
      <c r="AP86" s="59"/>
      <c r="AQ86" s="59"/>
      <c r="AR86" s="59"/>
    </row>
    <row r="87" spans="1:44" s="67" customFormat="1" x14ac:dyDescent="0.2">
      <c r="A87" s="66"/>
      <c r="B87" s="66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AF87" s="66"/>
      <c r="AG87" s="59"/>
      <c r="AH87" s="59"/>
      <c r="AI87" s="59"/>
      <c r="AJ87" s="59"/>
      <c r="AK87" s="59"/>
      <c r="AL87" s="59"/>
      <c r="AM87" s="59"/>
      <c r="AN87" s="59"/>
      <c r="AO87" s="59"/>
      <c r="AP87" s="59"/>
      <c r="AQ87" s="59"/>
      <c r="AR87" s="59"/>
    </row>
    <row r="88" spans="1:44" s="67" customFormat="1" x14ac:dyDescent="0.2">
      <c r="A88" s="66"/>
      <c r="B88" s="66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AF88" s="66"/>
      <c r="AG88" s="59"/>
      <c r="AH88" s="59"/>
      <c r="AI88" s="59"/>
      <c r="AJ88" s="59"/>
      <c r="AK88" s="59"/>
      <c r="AL88" s="59"/>
      <c r="AM88" s="59"/>
      <c r="AN88" s="59"/>
      <c r="AO88" s="59"/>
      <c r="AP88" s="59"/>
      <c r="AQ88" s="59"/>
      <c r="AR88" s="59"/>
    </row>
    <row r="89" spans="1:44" s="67" customFormat="1" x14ac:dyDescent="0.2">
      <c r="A89" s="66"/>
      <c r="B89" s="66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AF89" s="66"/>
      <c r="AG89" s="59"/>
      <c r="AH89" s="59"/>
      <c r="AI89" s="59"/>
      <c r="AJ89" s="59"/>
      <c r="AK89" s="59"/>
      <c r="AL89" s="59"/>
      <c r="AM89" s="59"/>
      <c r="AN89" s="59"/>
      <c r="AO89" s="59"/>
      <c r="AP89" s="59"/>
      <c r="AQ89" s="59"/>
      <c r="AR89" s="59"/>
    </row>
    <row r="90" spans="1:44" s="67" customFormat="1" x14ac:dyDescent="0.2">
      <c r="A90" s="66"/>
      <c r="B90" s="66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AF90" s="66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</row>
    <row r="91" spans="1:44" s="67" customFormat="1" x14ac:dyDescent="0.2">
      <c r="A91" s="66"/>
      <c r="B91" s="66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AF91" s="66"/>
      <c r="AG91" s="59"/>
      <c r="AH91" s="59"/>
      <c r="AI91" s="59"/>
      <c r="AJ91" s="59"/>
      <c r="AK91" s="59"/>
      <c r="AL91" s="59"/>
      <c r="AM91" s="59"/>
      <c r="AN91" s="59"/>
      <c r="AO91" s="59"/>
      <c r="AP91" s="59"/>
      <c r="AQ91" s="59"/>
      <c r="AR91" s="59"/>
    </row>
    <row r="92" spans="1:44" s="67" customFormat="1" x14ac:dyDescent="0.2">
      <c r="A92" s="66"/>
      <c r="B92" s="66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AF92" s="66"/>
      <c r="AG92" s="59"/>
      <c r="AH92" s="59"/>
      <c r="AI92" s="59"/>
      <c r="AJ92" s="59"/>
      <c r="AK92" s="59"/>
      <c r="AL92" s="59"/>
      <c r="AM92" s="59"/>
      <c r="AN92" s="59"/>
      <c r="AO92" s="59"/>
      <c r="AP92" s="59"/>
      <c r="AQ92" s="59"/>
      <c r="AR92" s="59"/>
    </row>
    <row r="93" spans="1:44" s="67" customFormat="1" x14ac:dyDescent="0.2">
      <c r="A93" s="66"/>
      <c r="B93" s="66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AF93" s="66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</row>
    <row r="94" spans="1:44" s="67" customFormat="1" x14ac:dyDescent="0.2">
      <c r="A94" s="66"/>
      <c r="B94" s="66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AF94" s="66"/>
      <c r="AG94" s="59"/>
      <c r="AH94" s="59"/>
      <c r="AI94" s="59"/>
      <c r="AJ94" s="59"/>
      <c r="AK94" s="59"/>
      <c r="AL94" s="59"/>
      <c r="AM94" s="59"/>
      <c r="AN94" s="59"/>
      <c r="AO94" s="59"/>
      <c r="AP94" s="59"/>
      <c r="AQ94" s="59"/>
      <c r="AR94" s="59"/>
    </row>
    <row r="95" spans="1:44" s="67" customFormat="1" x14ac:dyDescent="0.2">
      <c r="A95" s="66"/>
      <c r="B95" s="66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AF95" s="66"/>
      <c r="AG95" s="59"/>
      <c r="AH95" s="59"/>
      <c r="AI95" s="59"/>
      <c r="AJ95" s="59"/>
      <c r="AK95" s="59"/>
      <c r="AL95" s="59"/>
      <c r="AM95" s="59"/>
      <c r="AN95" s="59"/>
      <c r="AO95" s="59"/>
      <c r="AP95" s="59"/>
      <c r="AQ95" s="59"/>
      <c r="AR95" s="59"/>
    </row>
    <row r="96" spans="1:44" s="67" customFormat="1" x14ac:dyDescent="0.2">
      <c r="A96" s="66"/>
      <c r="B96" s="66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AF96" s="66"/>
      <c r="AG96" s="59"/>
      <c r="AH96" s="59"/>
      <c r="AI96" s="59"/>
      <c r="AJ96" s="59"/>
      <c r="AK96" s="59"/>
      <c r="AL96" s="59"/>
      <c r="AM96" s="59"/>
      <c r="AN96" s="59"/>
      <c r="AO96" s="59"/>
      <c r="AP96" s="59"/>
      <c r="AQ96" s="59"/>
      <c r="AR96" s="59"/>
    </row>
    <row r="97" spans="1:44" s="67" customFormat="1" x14ac:dyDescent="0.2">
      <c r="A97" s="66"/>
      <c r="B97" s="66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AF97" s="66"/>
      <c r="AG97" s="59"/>
      <c r="AH97" s="59"/>
      <c r="AI97" s="59"/>
      <c r="AJ97" s="59"/>
      <c r="AK97" s="59"/>
      <c r="AL97" s="59"/>
      <c r="AM97" s="59"/>
      <c r="AN97" s="59"/>
      <c r="AO97" s="59"/>
      <c r="AP97" s="59"/>
      <c r="AQ97" s="59"/>
      <c r="AR97" s="59"/>
    </row>
    <row r="98" spans="1:44" s="67" customFormat="1" x14ac:dyDescent="0.2">
      <c r="A98" s="66"/>
      <c r="B98" s="66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AF98" s="66"/>
      <c r="AG98" s="59"/>
      <c r="AH98" s="59"/>
      <c r="AI98" s="59"/>
      <c r="AJ98" s="59"/>
      <c r="AK98" s="59"/>
      <c r="AL98" s="59"/>
      <c r="AM98" s="59"/>
      <c r="AN98" s="59"/>
      <c r="AO98" s="59"/>
      <c r="AP98" s="59"/>
      <c r="AQ98" s="59"/>
      <c r="AR98" s="59"/>
    </row>
    <row r="99" spans="1:44" s="67" customFormat="1" x14ac:dyDescent="0.2">
      <c r="A99" s="66"/>
      <c r="B99" s="66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AF99" s="66"/>
      <c r="AG99" s="59"/>
      <c r="AH99" s="59"/>
      <c r="AI99" s="59"/>
      <c r="AJ99" s="59"/>
      <c r="AK99" s="59"/>
      <c r="AL99" s="59"/>
      <c r="AM99" s="59"/>
      <c r="AN99" s="59"/>
      <c r="AO99" s="59"/>
      <c r="AP99" s="59"/>
      <c r="AQ99" s="59"/>
      <c r="AR99" s="59"/>
    </row>
    <row r="100" spans="1:44" s="67" customFormat="1" x14ac:dyDescent="0.2">
      <c r="A100" s="66"/>
      <c r="B100" s="66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AF100" s="66"/>
      <c r="AG100" s="59"/>
      <c r="AH100" s="59"/>
      <c r="AI100" s="59"/>
      <c r="AJ100" s="59"/>
      <c r="AK100" s="59"/>
      <c r="AL100" s="59"/>
      <c r="AM100" s="59"/>
      <c r="AN100" s="59"/>
      <c r="AO100" s="59"/>
      <c r="AP100" s="59"/>
      <c r="AQ100" s="59"/>
      <c r="AR100" s="59"/>
    </row>
    <row r="101" spans="1:44" s="67" customFormat="1" x14ac:dyDescent="0.2">
      <c r="A101" s="66"/>
      <c r="B101" s="66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AF101" s="66"/>
      <c r="AG101" s="59"/>
      <c r="AH101" s="59"/>
      <c r="AI101" s="59"/>
      <c r="AJ101" s="59"/>
      <c r="AK101" s="59"/>
      <c r="AL101" s="59"/>
      <c r="AM101" s="59"/>
      <c r="AN101" s="59"/>
      <c r="AO101" s="59"/>
      <c r="AP101" s="59"/>
      <c r="AQ101" s="59"/>
      <c r="AR101" s="59"/>
    </row>
    <row r="102" spans="1:44" s="67" customFormat="1" x14ac:dyDescent="0.2">
      <c r="A102" s="66"/>
      <c r="B102" s="66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AF102" s="66"/>
      <c r="AG102" s="59"/>
      <c r="AH102" s="59"/>
      <c r="AI102" s="59"/>
      <c r="AJ102" s="59"/>
      <c r="AK102" s="59"/>
      <c r="AL102" s="59"/>
      <c r="AM102" s="59"/>
      <c r="AN102" s="59"/>
      <c r="AO102" s="59"/>
      <c r="AP102" s="59"/>
      <c r="AQ102" s="59"/>
      <c r="AR102" s="59"/>
    </row>
    <row r="103" spans="1:44" s="67" customFormat="1" x14ac:dyDescent="0.2">
      <c r="A103" s="66"/>
      <c r="B103" s="66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AF103" s="66"/>
      <c r="AG103" s="59"/>
      <c r="AH103" s="59"/>
      <c r="AI103" s="59"/>
      <c r="AJ103" s="59"/>
      <c r="AK103" s="59"/>
      <c r="AL103" s="59"/>
      <c r="AM103" s="59"/>
      <c r="AN103" s="59"/>
      <c r="AO103" s="59"/>
      <c r="AP103" s="59"/>
      <c r="AQ103" s="59"/>
      <c r="AR103" s="59"/>
    </row>
    <row r="104" spans="1:44" s="67" customFormat="1" x14ac:dyDescent="0.2">
      <c r="A104" s="66"/>
      <c r="B104" s="66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AF104" s="66"/>
      <c r="AG104" s="59"/>
      <c r="AH104" s="59"/>
      <c r="AI104" s="59"/>
      <c r="AJ104" s="59"/>
      <c r="AK104" s="59"/>
      <c r="AL104" s="59"/>
      <c r="AM104" s="59"/>
      <c r="AN104" s="59"/>
      <c r="AO104" s="59"/>
      <c r="AP104" s="59"/>
      <c r="AQ104" s="59"/>
      <c r="AR104" s="59"/>
    </row>
    <row r="105" spans="1:44" s="67" customFormat="1" x14ac:dyDescent="0.2">
      <c r="A105" s="66"/>
      <c r="B105" s="66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AF105" s="66"/>
      <c r="AG105" s="59"/>
      <c r="AH105" s="59"/>
      <c r="AI105" s="59"/>
      <c r="AJ105" s="59"/>
      <c r="AK105" s="59"/>
      <c r="AL105" s="59"/>
      <c r="AM105" s="59"/>
      <c r="AN105" s="59"/>
      <c r="AO105" s="59"/>
      <c r="AP105" s="59"/>
      <c r="AQ105" s="59"/>
      <c r="AR105" s="59"/>
    </row>
    <row r="106" spans="1:44" s="67" customFormat="1" x14ac:dyDescent="0.2">
      <c r="A106" s="66"/>
      <c r="B106" s="66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AF106" s="66"/>
      <c r="AG106" s="59"/>
      <c r="AH106" s="59"/>
      <c r="AI106" s="59"/>
      <c r="AJ106" s="59"/>
      <c r="AK106" s="59"/>
      <c r="AL106" s="59"/>
      <c r="AM106" s="59"/>
      <c r="AN106" s="59"/>
      <c r="AO106" s="59"/>
      <c r="AP106" s="59"/>
      <c r="AQ106" s="59"/>
      <c r="AR106" s="59"/>
    </row>
    <row r="107" spans="1:44" s="67" customFormat="1" x14ac:dyDescent="0.2">
      <c r="A107" s="66"/>
      <c r="B107" s="66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AF107" s="66"/>
      <c r="AG107" s="59"/>
      <c r="AH107" s="59"/>
      <c r="AI107" s="59"/>
      <c r="AJ107" s="59"/>
      <c r="AK107" s="59"/>
      <c r="AL107" s="59"/>
      <c r="AM107" s="59"/>
      <c r="AN107" s="59"/>
      <c r="AO107" s="59"/>
      <c r="AP107" s="59"/>
      <c r="AQ107" s="59"/>
      <c r="AR107" s="59"/>
    </row>
    <row r="108" spans="1:44" s="67" customFormat="1" x14ac:dyDescent="0.2">
      <c r="A108" s="66"/>
      <c r="B108" s="66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AF108" s="66"/>
      <c r="AG108" s="59"/>
      <c r="AH108" s="59"/>
      <c r="AI108" s="59"/>
      <c r="AJ108" s="59"/>
      <c r="AK108" s="59"/>
      <c r="AL108" s="59"/>
      <c r="AM108" s="59"/>
      <c r="AN108" s="59"/>
      <c r="AO108" s="59"/>
      <c r="AP108" s="59"/>
      <c r="AQ108" s="59"/>
      <c r="AR108" s="59"/>
    </row>
    <row r="109" spans="1:44" s="67" customFormat="1" x14ac:dyDescent="0.2">
      <c r="A109" s="66"/>
      <c r="B109" s="66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AF109" s="66"/>
      <c r="AG109" s="59"/>
      <c r="AH109" s="59"/>
      <c r="AI109" s="59"/>
      <c r="AJ109" s="59"/>
      <c r="AK109" s="59"/>
      <c r="AL109" s="59"/>
      <c r="AM109" s="59"/>
      <c r="AN109" s="59"/>
      <c r="AO109" s="59"/>
      <c r="AP109" s="59"/>
      <c r="AQ109" s="59"/>
      <c r="AR109" s="59"/>
    </row>
    <row r="110" spans="1:44" s="67" customFormat="1" x14ac:dyDescent="0.2">
      <c r="A110" s="66"/>
      <c r="B110" s="66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AF110" s="66"/>
      <c r="AG110" s="59"/>
      <c r="AH110" s="59"/>
      <c r="AI110" s="59"/>
      <c r="AJ110" s="59"/>
      <c r="AK110" s="59"/>
      <c r="AL110" s="59"/>
      <c r="AM110" s="59"/>
      <c r="AN110" s="59"/>
      <c r="AO110" s="59"/>
      <c r="AP110" s="59"/>
      <c r="AQ110" s="59"/>
      <c r="AR110" s="59"/>
    </row>
    <row r="111" spans="1:44" s="67" customFormat="1" x14ac:dyDescent="0.2">
      <c r="A111" s="66"/>
      <c r="B111" s="66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AF111" s="66"/>
      <c r="AG111" s="59"/>
      <c r="AH111" s="59"/>
      <c r="AI111" s="59"/>
      <c r="AJ111" s="59"/>
      <c r="AK111" s="59"/>
      <c r="AL111" s="59"/>
      <c r="AM111" s="59"/>
      <c r="AN111" s="59"/>
      <c r="AO111" s="59"/>
      <c r="AP111" s="59"/>
      <c r="AQ111" s="59"/>
      <c r="AR111" s="59"/>
    </row>
    <row r="112" spans="1:44" s="67" customFormat="1" x14ac:dyDescent="0.2">
      <c r="A112" s="66"/>
      <c r="B112" s="66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AF112" s="66"/>
      <c r="AG112" s="59"/>
      <c r="AH112" s="59"/>
      <c r="AI112" s="59"/>
      <c r="AJ112" s="59"/>
      <c r="AK112" s="59"/>
      <c r="AL112" s="59"/>
      <c r="AM112" s="59"/>
      <c r="AN112" s="59"/>
      <c r="AO112" s="59"/>
      <c r="AP112" s="59"/>
      <c r="AQ112" s="59"/>
      <c r="AR112" s="59"/>
    </row>
    <row r="113" spans="1:44" s="67" customFormat="1" x14ac:dyDescent="0.2">
      <c r="A113" s="66"/>
      <c r="B113" s="66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AF113" s="66"/>
      <c r="AG113" s="59"/>
      <c r="AH113" s="59"/>
      <c r="AI113" s="59"/>
      <c r="AJ113" s="59"/>
      <c r="AK113" s="59"/>
      <c r="AL113" s="59"/>
      <c r="AM113" s="59"/>
      <c r="AN113" s="59"/>
      <c r="AO113" s="59"/>
      <c r="AP113" s="59"/>
      <c r="AQ113" s="59"/>
      <c r="AR113" s="59"/>
    </row>
    <row r="114" spans="1:44" s="67" customFormat="1" x14ac:dyDescent="0.2">
      <c r="A114" s="66"/>
      <c r="B114" s="66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AF114" s="66"/>
      <c r="AG114" s="59"/>
      <c r="AH114" s="59"/>
      <c r="AI114" s="59"/>
      <c r="AJ114" s="59"/>
      <c r="AK114" s="59"/>
      <c r="AL114" s="59"/>
      <c r="AM114" s="59"/>
      <c r="AN114" s="59"/>
      <c r="AO114" s="59"/>
      <c r="AP114" s="59"/>
      <c r="AQ114" s="59"/>
      <c r="AR114" s="59"/>
    </row>
    <row r="115" spans="1:44" s="67" customFormat="1" x14ac:dyDescent="0.2">
      <c r="A115" s="66"/>
      <c r="B115" s="66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AF115" s="66"/>
      <c r="AG115" s="59"/>
      <c r="AH115" s="59"/>
      <c r="AI115" s="59"/>
      <c r="AJ115" s="59"/>
      <c r="AK115" s="59"/>
      <c r="AL115" s="59"/>
      <c r="AM115" s="59"/>
      <c r="AN115" s="59"/>
      <c r="AO115" s="59"/>
      <c r="AP115" s="59"/>
      <c r="AQ115" s="59"/>
      <c r="AR115" s="59"/>
    </row>
    <row r="116" spans="1:44" s="67" customFormat="1" x14ac:dyDescent="0.2">
      <c r="A116" s="66"/>
      <c r="B116" s="66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AF116" s="66"/>
      <c r="AG116" s="59"/>
      <c r="AH116" s="59"/>
      <c r="AI116" s="59"/>
      <c r="AJ116" s="59"/>
      <c r="AK116" s="59"/>
      <c r="AL116" s="59"/>
      <c r="AM116" s="59"/>
      <c r="AN116" s="59"/>
      <c r="AO116" s="59"/>
      <c r="AP116" s="59"/>
      <c r="AQ116" s="59"/>
      <c r="AR116" s="59"/>
    </row>
    <row r="117" spans="1:44" s="67" customFormat="1" x14ac:dyDescent="0.2">
      <c r="A117" s="66"/>
      <c r="B117" s="66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AF117" s="66"/>
      <c r="AG117" s="59"/>
      <c r="AH117" s="59"/>
      <c r="AI117" s="59"/>
      <c r="AJ117" s="59"/>
      <c r="AK117" s="59"/>
      <c r="AL117" s="59"/>
      <c r="AM117" s="59"/>
      <c r="AN117" s="59"/>
      <c r="AO117" s="59"/>
      <c r="AP117" s="59"/>
      <c r="AQ117" s="59"/>
      <c r="AR117" s="59"/>
    </row>
    <row r="118" spans="1:44" s="67" customFormat="1" x14ac:dyDescent="0.2">
      <c r="A118" s="66"/>
      <c r="B118" s="66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AF118" s="66"/>
      <c r="AG118" s="59"/>
      <c r="AH118" s="59"/>
      <c r="AI118" s="59"/>
      <c r="AJ118" s="59"/>
      <c r="AK118" s="59"/>
      <c r="AL118" s="59"/>
      <c r="AM118" s="59"/>
      <c r="AN118" s="59"/>
      <c r="AO118" s="59"/>
      <c r="AP118" s="59"/>
      <c r="AQ118" s="59"/>
      <c r="AR118" s="59"/>
    </row>
    <row r="119" spans="1:44" s="67" customFormat="1" x14ac:dyDescent="0.2">
      <c r="A119" s="66"/>
      <c r="B119" s="66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AF119" s="66"/>
      <c r="AG119" s="59"/>
      <c r="AH119" s="59"/>
      <c r="AI119" s="59"/>
      <c r="AJ119" s="59"/>
      <c r="AK119" s="59"/>
      <c r="AL119" s="59"/>
      <c r="AM119" s="59"/>
      <c r="AN119" s="59"/>
      <c r="AO119" s="59"/>
      <c r="AP119" s="59"/>
      <c r="AQ119" s="59"/>
      <c r="AR119" s="59"/>
    </row>
    <row r="120" spans="1:44" s="67" customFormat="1" x14ac:dyDescent="0.2">
      <c r="A120" s="66"/>
      <c r="B120" s="66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AF120" s="66"/>
      <c r="AG120" s="59"/>
      <c r="AH120" s="59"/>
      <c r="AI120" s="59"/>
      <c r="AJ120" s="59"/>
      <c r="AK120" s="59"/>
      <c r="AL120" s="59"/>
      <c r="AM120" s="59"/>
      <c r="AN120" s="59"/>
      <c r="AO120" s="59"/>
      <c r="AP120" s="59"/>
      <c r="AQ120" s="59"/>
      <c r="AR120" s="59"/>
    </row>
    <row r="121" spans="1:44" s="67" customFormat="1" x14ac:dyDescent="0.2">
      <c r="A121" s="66"/>
      <c r="B121" s="66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AF121" s="66"/>
      <c r="AG121" s="59"/>
      <c r="AH121" s="59"/>
      <c r="AI121" s="59"/>
      <c r="AJ121" s="59"/>
      <c r="AK121" s="59"/>
      <c r="AL121" s="59"/>
      <c r="AM121" s="59"/>
      <c r="AN121" s="59"/>
      <c r="AO121" s="59"/>
      <c r="AP121" s="59"/>
      <c r="AQ121" s="59"/>
      <c r="AR121" s="59"/>
    </row>
    <row r="122" spans="1:44" s="67" customFormat="1" x14ac:dyDescent="0.2">
      <c r="A122" s="66"/>
      <c r="B122" s="66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AF122" s="66"/>
      <c r="AG122" s="59"/>
      <c r="AH122" s="59"/>
      <c r="AI122" s="59"/>
      <c r="AJ122" s="59"/>
      <c r="AK122" s="59"/>
      <c r="AL122" s="59"/>
      <c r="AM122" s="59"/>
      <c r="AN122" s="59"/>
      <c r="AO122" s="59"/>
      <c r="AP122" s="59"/>
      <c r="AQ122" s="59"/>
      <c r="AR122" s="59"/>
    </row>
    <row r="123" spans="1:44" s="67" customFormat="1" x14ac:dyDescent="0.2">
      <c r="A123" s="66"/>
      <c r="B123" s="66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AF123" s="66"/>
      <c r="AG123" s="59"/>
      <c r="AH123" s="59"/>
      <c r="AI123" s="59"/>
      <c r="AJ123" s="59"/>
      <c r="AK123" s="59"/>
      <c r="AL123" s="59"/>
      <c r="AM123" s="59"/>
      <c r="AN123" s="59"/>
      <c r="AO123" s="59"/>
      <c r="AP123" s="59"/>
      <c r="AQ123" s="59"/>
      <c r="AR123" s="59"/>
    </row>
    <row r="124" spans="1:44" s="67" customFormat="1" x14ac:dyDescent="0.2">
      <c r="A124" s="66"/>
      <c r="B124" s="66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AF124" s="66"/>
      <c r="AG124" s="59"/>
      <c r="AH124" s="59"/>
      <c r="AI124" s="59"/>
      <c r="AJ124" s="59"/>
      <c r="AK124" s="59"/>
      <c r="AL124" s="59"/>
      <c r="AM124" s="59"/>
      <c r="AN124" s="59"/>
      <c r="AO124" s="59"/>
      <c r="AP124" s="59"/>
      <c r="AQ124" s="59"/>
      <c r="AR124" s="59"/>
    </row>
    <row r="125" spans="1:44" s="67" customFormat="1" x14ac:dyDescent="0.2">
      <c r="A125" s="66"/>
      <c r="B125" s="66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AF125" s="66"/>
      <c r="AG125" s="59"/>
      <c r="AH125" s="59"/>
      <c r="AI125" s="59"/>
      <c r="AJ125" s="59"/>
      <c r="AK125" s="59"/>
      <c r="AL125" s="59"/>
      <c r="AM125" s="59"/>
      <c r="AN125" s="59"/>
      <c r="AO125" s="59"/>
      <c r="AP125" s="59"/>
      <c r="AQ125" s="59"/>
      <c r="AR125" s="59"/>
    </row>
    <row r="126" spans="1:44" s="67" customFormat="1" x14ac:dyDescent="0.2">
      <c r="A126" s="66"/>
      <c r="B126" s="66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AF126" s="66"/>
      <c r="AG126" s="59"/>
      <c r="AH126" s="59"/>
      <c r="AI126" s="59"/>
      <c r="AJ126" s="59"/>
      <c r="AK126" s="59"/>
      <c r="AL126" s="59"/>
      <c r="AM126" s="59"/>
      <c r="AN126" s="59"/>
      <c r="AO126" s="59"/>
      <c r="AP126" s="59"/>
      <c r="AQ126" s="59"/>
      <c r="AR126" s="59"/>
    </row>
    <row r="127" spans="1:44" s="67" customFormat="1" x14ac:dyDescent="0.2">
      <c r="A127" s="66"/>
      <c r="B127" s="66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AF127" s="66"/>
      <c r="AG127" s="59"/>
      <c r="AH127" s="59"/>
      <c r="AI127" s="59"/>
      <c r="AJ127" s="59"/>
      <c r="AK127" s="59"/>
      <c r="AL127" s="59"/>
      <c r="AM127" s="59"/>
      <c r="AN127" s="59"/>
      <c r="AO127" s="59"/>
      <c r="AP127" s="59"/>
      <c r="AQ127" s="59"/>
      <c r="AR127" s="59"/>
    </row>
    <row r="128" spans="1:44" s="67" customFormat="1" x14ac:dyDescent="0.2">
      <c r="A128" s="66"/>
      <c r="B128" s="66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AF128" s="66"/>
      <c r="AG128" s="59"/>
      <c r="AH128" s="59"/>
      <c r="AI128" s="59"/>
      <c r="AJ128" s="59"/>
      <c r="AK128" s="59"/>
      <c r="AL128" s="59"/>
      <c r="AM128" s="59"/>
      <c r="AN128" s="59"/>
      <c r="AO128" s="59"/>
      <c r="AP128" s="59"/>
      <c r="AQ128" s="59"/>
      <c r="AR128" s="59"/>
    </row>
    <row r="129" spans="1:44" s="67" customFormat="1" x14ac:dyDescent="0.2">
      <c r="A129" s="66"/>
      <c r="B129" s="66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AF129" s="66"/>
      <c r="AG129" s="59"/>
      <c r="AH129" s="59"/>
      <c r="AI129" s="59"/>
      <c r="AJ129" s="59"/>
      <c r="AK129" s="59"/>
      <c r="AL129" s="59"/>
      <c r="AM129" s="59"/>
      <c r="AN129" s="59"/>
      <c r="AO129" s="59"/>
      <c r="AP129" s="59"/>
      <c r="AQ129" s="59"/>
      <c r="AR129" s="59"/>
    </row>
    <row r="130" spans="1:44" s="67" customFormat="1" x14ac:dyDescent="0.2">
      <c r="A130" s="66"/>
      <c r="B130" s="66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AF130" s="66"/>
      <c r="AG130" s="59"/>
      <c r="AH130" s="59"/>
      <c r="AI130" s="59"/>
      <c r="AJ130" s="59"/>
      <c r="AK130" s="59"/>
      <c r="AL130" s="59"/>
      <c r="AM130" s="59"/>
      <c r="AN130" s="59"/>
      <c r="AO130" s="59"/>
      <c r="AP130" s="59"/>
      <c r="AQ130" s="59"/>
      <c r="AR130" s="59"/>
    </row>
    <row r="131" spans="1:44" s="67" customFormat="1" x14ac:dyDescent="0.2">
      <c r="A131" s="66"/>
      <c r="B131" s="66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AF131" s="66"/>
      <c r="AG131" s="59"/>
      <c r="AH131" s="59"/>
      <c r="AI131" s="59"/>
      <c r="AJ131" s="59"/>
      <c r="AK131" s="59"/>
      <c r="AL131" s="59"/>
      <c r="AM131" s="59"/>
      <c r="AN131" s="59"/>
      <c r="AO131" s="59"/>
      <c r="AP131" s="59"/>
      <c r="AQ131" s="59"/>
      <c r="AR131" s="59"/>
    </row>
    <row r="132" spans="1:44" s="67" customFormat="1" x14ac:dyDescent="0.2">
      <c r="A132" s="66"/>
      <c r="B132" s="66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AF132" s="66"/>
      <c r="AG132" s="59"/>
      <c r="AH132" s="59"/>
      <c r="AI132" s="59"/>
      <c r="AJ132" s="59"/>
      <c r="AK132" s="59"/>
      <c r="AL132" s="59"/>
      <c r="AM132" s="59"/>
      <c r="AN132" s="59"/>
      <c r="AO132" s="59"/>
      <c r="AP132" s="59"/>
      <c r="AQ132" s="59"/>
      <c r="AR132" s="59"/>
    </row>
    <row r="133" spans="1:44" s="67" customFormat="1" x14ac:dyDescent="0.2">
      <c r="A133" s="66"/>
      <c r="B133" s="66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AF133" s="66"/>
      <c r="AG133" s="59"/>
      <c r="AH133" s="59"/>
      <c r="AI133" s="59"/>
      <c r="AJ133" s="59"/>
      <c r="AK133" s="59"/>
      <c r="AL133" s="59"/>
      <c r="AM133" s="59"/>
      <c r="AN133" s="59"/>
      <c r="AO133" s="59"/>
      <c r="AP133" s="59"/>
      <c r="AQ133" s="59"/>
      <c r="AR133" s="59"/>
    </row>
    <row r="134" spans="1:44" s="67" customFormat="1" x14ac:dyDescent="0.2">
      <c r="A134" s="66"/>
      <c r="B134" s="66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AF134" s="66"/>
      <c r="AG134" s="59"/>
      <c r="AH134" s="59"/>
      <c r="AI134" s="59"/>
      <c r="AJ134" s="59"/>
      <c r="AK134" s="59"/>
      <c r="AL134" s="59"/>
      <c r="AM134" s="59"/>
      <c r="AN134" s="59"/>
      <c r="AO134" s="59"/>
      <c r="AP134" s="59"/>
      <c r="AQ134" s="59"/>
      <c r="AR134" s="59"/>
    </row>
    <row r="135" spans="1:44" s="67" customFormat="1" x14ac:dyDescent="0.2">
      <c r="A135" s="66"/>
      <c r="B135" s="66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AF135" s="66"/>
      <c r="AG135" s="59"/>
      <c r="AH135" s="59"/>
      <c r="AI135" s="59"/>
      <c r="AJ135" s="59"/>
      <c r="AK135" s="59"/>
      <c r="AL135" s="59"/>
      <c r="AM135" s="59"/>
      <c r="AN135" s="59"/>
      <c r="AO135" s="59"/>
      <c r="AP135" s="59"/>
      <c r="AQ135" s="59"/>
      <c r="AR135" s="59"/>
    </row>
    <row r="136" spans="1:44" s="67" customFormat="1" x14ac:dyDescent="0.2">
      <c r="A136" s="66"/>
      <c r="B136" s="66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AF136" s="66"/>
      <c r="AG136" s="59"/>
      <c r="AH136" s="59"/>
      <c r="AI136" s="59"/>
      <c r="AJ136" s="59"/>
      <c r="AK136" s="59"/>
      <c r="AL136" s="59"/>
      <c r="AM136" s="59"/>
      <c r="AN136" s="59"/>
      <c r="AO136" s="59"/>
      <c r="AP136" s="59"/>
      <c r="AQ136" s="59"/>
      <c r="AR136" s="59"/>
    </row>
    <row r="137" spans="1:44" s="67" customFormat="1" x14ac:dyDescent="0.2">
      <c r="A137" s="66"/>
      <c r="B137" s="66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AF137" s="66"/>
      <c r="AG137" s="59"/>
      <c r="AH137" s="59"/>
      <c r="AI137" s="59"/>
      <c r="AJ137" s="59"/>
      <c r="AK137" s="59"/>
      <c r="AL137" s="59"/>
      <c r="AM137" s="59"/>
      <c r="AN137" s="59"/>
      <c r="AO137" s="59"/>
      <c r="AP137" s="59"/>
      <c r="AQ137" s="59"/>
      <c r="AR137" s="59"/>
    </row>
    <row r="138" spans="1:44" s="67" customFormat="1" x14ac:dyDescent="0.2">
      <c r="A138" s="66"/>
      <c r="B138" s="66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AF138" s="66"/>
      <c r="AG138" s="59"/>
      <c r="AH138" s="59"/>
      <c r="AI138" s="59"/>
      <c r="AJ138" s="59"/>
      <c r="AK138" s="59"/>
      <c r="AL138" s="59"/>
      <c r="AM138" s="59"/>
      <c r="AN138" s="59"/>
      <c r="AO138" s="59"/>
      <c r="AP138" s="59"/>
      <c r="AQ138" s="59"/>
      <c r="AR138" s="59"/>
    </row>
    <row r="139" spans="1:44" s="67" customFormat="1" x14ac:dyDescent="0.2">
      <c r="A139" s="66"/>
      <c r="B139" s="66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AF139" s="66"/>
      <c r="AG139" s="59"/>
      <c r="AH139" s="59"/>
      <c r="AI139" s="59"/>
      <c r="AJ139" s="59"/>
      <c r="AK139" s="59"/>
      <c r="AL139" s="59"/>
      <c r="AM139" s="59"/>
      <c r="AN139" s="59"/>
      <c r="AO139" s="59"/>
      <c r="AP139" s="59"/>
      <c r="AQ139" s="59"/>
      <c r="AR139" s="59"/>
    </row>
    <row r="140" spans="1:44" s="67" customFormat="1" x14ac:dyDescent="0.2">
      <c r="A140" s="66"/>
      <c r="B140" s="66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AF140" s="66"/>
      <c r="AG140" s="59"/>
      <c r="AH140" s="59"/>
      <c r="AI140" s="59"/>
      <c r="AJ140" s="59"/>
      <c r="AK140" s="59"/>
      <c r="AL140" s="59"/>
      <c r="AM140" s="59"/>
      <c r="AN140" s="59"/>
      <c r="AO140" s="59"/>
      <c r="AP140" s="59"/>
      <c r="AQ140" s="59"/>
      <c r="AR140" s="59"/>
    </row>
    <row r="141" spans="1:44" s="67" customFormat="1" x14ac:dyDescent="0.2">
      <c r="A141" s="66"/>
      <c r="B141" s="66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AF141" s="66"/>
      <c r="AG141" s="59"/>
      <c r="AH141" s="59"/>
      <c r="AI141" s="59"/>
      <c r="AJ141" s="59"/>
      <c r="AK141" s="59"/>
      <c r="AL141" s="59"/>
      <c r="AM141" s="59"/>
      <c r="AN141" s="59"/>
      <c r="AO141" s="59"/>
      <c r="AP141" s="59"/>
      <c r="AQ141" s="59"/>
      <c r="AR141" s="59"/>
    </row>
    <row r="142" spans="1:44" s="67" customFormat="1" x14ac:dyDescent="0.2">
      <c r="A142" s="66"/>
      <c r="B142" s="66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AF142" s="66"/>
      <c r="AG142" s="59"/>
      <c r="AH142" s="59"/>
      <c r="AI142" s="59"/>
      <c r="AJ142" s="59"/>
      <c r="AK142" s="59"/>
      <c r="AL142" s="59"/>
      <c r="AM142" s="59"/>
      <c r="AN142" s="59"/>
      <c r="AO142" s="59"/>
      <c r="AP142" s="59"/>
      <c r="AQ142" s="59"/>
      <c r="AR142" s="59"/>
    </row>
    <row r="143" spans="1:44" s="67" customFormat="1" x14ac:dyDescent="0.2">
      <c r="A143" s="66"/>
      <c r="B143" s="66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AF143" s="66"/>
      <c r="AG143" s="59"/>
      <c r="AH143" s="59"/>
      <c r="AI143" s="59"/>
      <c r="AJ143" s="59"/>
      <c r="AK143" s="59"/>
      <c r="AL143" s="59"/>
      <c r="AM143" s="59"/>
      <c r="AN143" s="59"/>
      <c r="AO143" s="59"/>
      <c r="AP143" s="59"/>
      <c r="AQ143" s="59"/>
      <c r="AR143" s="59"/>
    </row>
    <row r="144" spans="1:44" s="67" customFormat="1" x14ac:dyDescent="0.2">
      <c r="A144" s="66"/>
      <c r="B144" s="66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AF144" s="66"/>
      <c r="AG144" s="59"/>
      <c r="AH144" s="59"/>
      <c r="AI144" s="59"/>
      <c r="AJ144" s="59"/>
      <c r="AK144" s="59"/>
      <c r="AL144" s="59"/>
      <c r="AM144" s="59"/>
      <c r="AN144" s="59"/>
      <c r="AO144" s="59"/>
      <c r="AP144" s="59"/>
      <c r="AQ144" s="59"/>
      <c r="AR144" s="59"/>
    </row>
    <row r="145" spans="1:44" s="67" customFormat="1" x14ac:dyDescent="0.2">
      <c r="A145" s="66"/>
      <c r="B145" s="66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AF145" s="66"/>
      <c r="AG145" s="59"/>
      <c r="AH145" s="59"/>
      <c r="AI145" s="59"/>
      <c r="AJ145" s="59"/>
      <c r="AK145" s="59"/>
      <c r="AL145" s="59"/>
      <c r="AM145" s="59"/>
      <c r="AN145" s="59"/>
      <c r="AO145" s="59"/>
      <c r="AP145" s="59"/>
      <c r="AQ145" s="59"/>
      <c r="AR145" s="59"/>
    </row>
    <row r="146" spans="1:44" s="67" customFormat="1" x14ac:dyDescent="0.2">
      <c r="A146" s="66"/>
      <c r="B146" s="66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AF146" s="66"/>
      <c r="AG146" s="59"/>
      <c r="AH146" s="59"/>
      <c r="AI146" s="59"/>
      <c r="AJ146" s="59"/>
      <c r="AK146" s="59"/>
      <c r="AL146" s="59"/>
      <c r="AM146" s="59"/>
      <c r="AN146" s="59"/>
      <c r="AO146" s="59"/>
      <c r="AP146" s="59"/>
      <c r="AQ146" s="59"/>
      <c r="AR146" s="59"/>
    </row>
    <row r="147" spans="1:44" s="67" customFormat="1" x14ac:dyDescent="0.2">
      <c r="A147" s="66"/>
      <c r="B147" s="66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AF147" s="66"/>
      <c r="AG147" s="59"/>
      <c r="AH147" s="59"/>
      <c r="AI147" s="59"/>
      <c r="AJ147" s="59"/>
      <c r="AK147" s="59"/>
      <c r="AL147" s="59"/>
      <c r="AM147" s="59"/>
      <c r="AN147" s="59"/>
      <c r="AO147" s="59"/>
      <c r="AP147" s="59"/>
      <c r="AQ147" s="59"/>
      <c r="AR147" s="59"/>
    </row>
    <row r="148" spans="1:44" s="67" customFormat="1" x14ac:dyDescent="0.2">
      <c r="A148" s="66"/>
      <c r="B148" s="66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AF148" s="66"/>
      <c r="AG148" s="59"/>
      <c r="AH148" s="59"/>
      <c r="AI148" s="59"/>
      <c r="AJ148" s="59"/>
      <c r="AK148" s="59"/>
      <c r="AL148" s="59"/>
      <c r="AM148" s="59"/>
      <c r="AN148" s="59"/>
      <c r="AO148" s="59"/>
      <c r="AP148" s="59"/>
      <c r="AQ148" s="59"/>
      <c r="AR148" s="59"/>
    </row>
    <row r="149" spans="1:44" s="67" customFormat="1" x14ac:dyDescent="0.2">
      <c r="A149" s="66"/>
      <c r="B149" s="66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AF149" s="66"/>
      <c r="AG149" s="59"/>
      <c r="AH149" s="59"/>
      <c r="AI149" s="59"/>
      <c r="AJ149" s="59"/>
      <c r="AK149" s="59"/>
      <c r="AL149" s="59"/>
      <c r="AM149" s="59"/>
      <c r="AN149" s="59"/>
      <c r="AO149" s="59"/>
      <c r="AP149" s="59"/>
      <c r="AQ149" s="59"/>
      <c r="AR149" s="59"/>
    </row>
    <row r="150" spans="1:44" s="67" customFormat="1" x14ac:dyDescent="0.2">
      <c r="A150" s="66"/>
      <c r="B150" s="66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AF150" s="66"/>
      <c r="AG150" s="59"/>
      <c r="AH150" s="59"/>
      <c r="AI150" s="59"/>
      <c r="AJ150" s="59"/>
      <c r="AK150" s="59"/>
      <c r="AL150" s="59"/>
      <c r="AM150" s="59"/>
      <c r="AN150" s="59"/>
      <c r="AO150" s="59"/>
      <c r="AP150" s="59"/>
      <c r="AQ150" s="59"/>
      <c r="AR150" s="59"/>
    </row>
    <row r="151" spans="1:44" s="67" customFormat="1" x14ac:dyDescent="0.2">
      <c r="A151" s="66"/>
      <c r="B151" s="66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AF151" s="66"/>
      <c r="AG151" s="59"/>
      <c r="AH151" s="59"/>
      <c r="AI151" s="59"/>
      <c r="AJ151" s="59"/>
      <c r="AK151" s="59"/>
      <c r="AL151" s="59"/>
      <c r="AM151" s="59"/>
      <c r="AN151" s="59"/>
      <c r="AO151" s="59"/>
      <c r="AP151" s="59"/>
      <c r="AQ151" s="59"/>
      <c r="AR151" s="59"/>
    </row>
    <row r="152" spans="1:44" s="67" customFormat="1" x14ac:dyDescent="0.2">
      <c r="A152" s="66"/>
      <c r="B152" s="66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AF152" s="66"/>
      <c r="AG152" s="59"/>
      <c r="AH152" s="59"/>
      <c r="AI152" s="59"/>
      <c r="AJ152" s="59"/>
      <c r="AK152" s="59"/>
      <c r="AL152" s="59"/>
      <c r="AM152" s="59"/>
      <c r="AN152" s="59"/>
      <c r="AO152" s="59"/>
      <c r="AP152" s="59"/>
      <c r="AQ152" s="59"/>
      <c r="AR152" s="59"/>
    </row>
    <row r="153" spans="1:44" s="67" customFormat="1" x14ac:dyDescent="0.2">
      <c r="A153" s="66"/>
      <c r="B153" s="66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AF153" s="66"/>
      <c r="AG153" s="59"/>
      <c r="AH153" s="59"/>
      <c r="AI153" s="59"/>
      <c r="AJ153" s="59"/>
      <c r="AK153" s="59"/>
      <c r="AL153" s="59"/>
      <c r="AM153" s="59"/>
      <c r="AN153" s="59"/>
      <c r="AO153" s="59"/>
      <c r="AP153" s="59"/>
      <c r="AQ153" s="59"/>
      <c r="AR153" s="59"/>
    </row>
    <row r="154" spans="1:44" s="67" customFormat="1" x14ac:dyDescent="0.2">
      <c r="A154" s="66"/>
      <c r="B154" s="66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AF154" s="66"/>
      <c r="AG154" s="59"/>
      <c r="AH154" s="59"/>
      <c r="AI154" s="59"/>
      <c r="AJ154" s="59"/>
      <c r="AK154" s="59"/>
      <c r="AL154" s="59"/>
      <c r="AM154" s="59"/>
      <c r="AN154" s="59"/>
      <c r="AO154" s="59"/>
      <c r="AP154" s="59"/>
      <c r="AQ154" s="59"/>
      <c r="AR154" s="59"/>
    </row>
    <row r="155" spans="1:44" s="67" customFormat="1" x14ac:dyDescent="0.2">
      <c r="A155" s="66"/>
      <c r="B155" s="66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AF155" s="66"/>
      <c r="AG155" s="59"/>
      <c r="AH155" s="59"/>
      <c r="AI155" s="59"/>
      <c r="AJ155" s="59"/>
      <c r="AK155" s="59"/>
      <c r="AL155" s="59"/>
      <c r="AM155" s="59"/>
      <c r="AN155" s="59"/>
      <c r="AO155" s="59"/>
      <c r="AP155" s="59"/>
      <c r="AQ155" s="59"/>
      <c r="AR155" s="59"/>
    </row>
    <row r="156" spans="1:44" s="67" customFormat="1" x14ac:dyDescent="0.2">
      <c r="A156" s="66"/>
      <c r="B156" s="66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AF156" s="66"/>
      <c r="AG156" s="59"/>
      <c r="AH156" s="59"/>
      <c r="AI156" s="59"/>
      <c r="AJ156" s="59"/>
      <c r="AK156" s="59"/>
      <c r="AL156" s="59"/>
      <c r="AM156" s="59"/>
      <c r="AN156" s="59"/>
      <c r="AO156" s="59"/>
      <c r="AP156" s="59"/>
      <c r="AQ156" s="59"/>
      <c r="AR156" s="59"/>
    </row>
    <row r="157" spans="1:44" s="67" customFormat="1" x14ac:dyDescent="0.2">
      <c r="A157" s="66"/>
      <c r="B157" s="66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AF157" s="66"/>
      <c r="AG157" s="59"/>
      <c r="AH157" s="59"/>
      <c r="AI157" s="59"/>
      <c r="AJ157" s="59"/>
      <c r="AK157" s="59"/>
      <c r="AL157" s="59"/>
      <c r="AM157" s="59"/>
      <c r="AN157" s="59"/>
      <c r="AO157" s="59"/>
      <c r="AP157" s="59"/>
      <c r="AQ157" s="59"/>
      <c r="AR157" s="59"/>
    </row>
    <row r="158" spans="1:44" s="67" customFormat="1" x14ac:dyDescent="0.2">
      <c r="A158" s="66"/>
      <c r="B158" s="66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AF158" s="66"/>
      <c r="AG158" s="59"/>
      <c r="AH158" s="59"/>
      <c r="AI158" s="59"/>
      <c r="AJ158" s="59"/>
      <c r="AK158" s="59"/>
      <c r="AL158" s="59"/>
      <c r="AM158" s="59"/>
      <c r="AN158" s="59"/>
      <c r="AO158" s="59"/>
      <c r="AP158" s="59"/>
      <c r="AQ158" s="59"/>
      <c r="AR158" s="59"/>
    </row>
    <row r="159" spans="1:44" s="67" customFormat="1" x14ac:dyDescent="0.2">
      <c r="A159" s="66"/>
      <c r="B159" s="66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AF159" s="66"/>
      <c r="AG159" s="59"/>
      <c r="AH159" s="59"/>
      <c r="AI159" s="59"/>
      <c r="AJ159" s="59"/>
      <c r="AK159" s="59"/>
      <c r="AL159" s="59"/>
      <c r="AM159" s="59"/>
      <c r="AN159" s="59"/>
      <c r="AO159" s="59"/>
      <c r="AP159" s="59"/>
      <c r="AQ159" s="59"/>
      <c r="AR159" s="59"/>
    </row>
    <row r="160" spans="1:44" s="67" customFormat="1" x14ac:dyDescent="0.2">
      <c r="A160" s="66"/>
      <c r="B160" s="66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AF160" s="66"/>
      <c r="AG160" s="59"/>
      <c r="AH160" s="59"/>
      <c r="AI160" s="59"/>
      <c r="AJ160" s="59"/>
      <c r="AK160" s="59"/>
      <c r="AL160" s="59"/>
      <c r="AM160" s="59"/>
      <c r="AN160" s="59"/>
      <c r="AO160" s="59"/>
      <c r="AP160" s="59"/>
      <c r="AQ160" s="59"/>
      <c r="AR160" s="59"/>
    </row>
    <row r="161" spans="1:44" s="67" customFormat="1" x14ac:dyDescent="0.2">
      <c r="A161" s="66"/>
      <c r="B161" s="66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AF161" s="66"/>
      <c r="AG161" s="59"/>
      <c r="AH161" s="59"/>
      <c r="AI161" s="59"/>
      <c r="AJ161" s="59"/>
      <c r="AK161" s="59"/>
      <c r="AL161" s="59"/>
      <c r="AM161" s="59"/>
      <c r="AN161" s="59"/>
      <c r="AO161" s="59"/>
      <c r="AP161" s="59"/>
      <c r="AQ161" s="59"/>
      <c r="AR161" s="59"/>
    </row>
    <row r="162" spans="1:44" s="67" customFormat="1" x14ac:dyDescent="0.2">
      <c r="A162" s="66"/>
      <c r="B162" s="66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AF162" s="66"/>
      <c r="AG162" s="59"/>
      <c r="AH162" s="59"/>
      <c r="AI162" s="59"/>
      <c r="AJ162" s="59"/>
      <c r="AK162" s="59"/>
      <c r="AL162" s="59"/>
      <c r="AM162" s="59"/>
      <c r="AN162" s="59"/>
      <c r="AO162" s="59"/>
      <c r="AP162" s="59"/>
      <c r="AQ162" s="59"/>
      <c r="AR162" s="59"/>
    </row>
    <row r="163" spans="1:44" s="67" customFormat="1" x14ac:dyDescent="0.2">
      <c r="A163" s="66"/>
      <c r="B163" s="66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AF163" s="66"/>
      <c r="AG163" s="59"/>
      <c r="AH163" s="59"/>
      <c r="AI163" s="59"/>
      <c r="AJ163" s="59"/>
      <c r="AK163" s="59"/>
      <c r="AL163" s="59"/>
      <c r="AM163" s="59"/>
      <c r="AN163" s="59"/>
      <c r="AO163" s="59"/>
      <c r="AP163" s="59"/>
      <c r="AQ163" s="59"/>
      <c r="AR163" s="59"/>
    </row>
    <row r="164" spans="1:44" s="67" customFormat="1" x14ac:dyDescent="0.2">
      <c r="A164" s="66"/>
      <c r="B164" s="66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9"/>
      <c r="S164" s="59"/>
      <c r="AF164" s="66"/>
      <c r="AG164" s="59"/>
      <c r="AH164" s="59"/>
      <c r="AI164" s="59"/>
      <c r="AJ164" s="59"/>
      <c r="AK164" s="59"/>
      <c r="AL164" s="59"/>
      <c r="AM164" s="59"/>
      <c r="AN164" s="59"/>
      <c r="AO164" s="59"/>
      <c r="AP164" s="59"/>
      <c r="AQ164" s="59"/>
      <c r="AR164" s="59"/>
    </row>
    <row r="165" spans="1:44" s="67" customFormat="1" x14ac:dyDescent="0.2">
      <c r="A165" s="66"/>
      <c r="B165" s="66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59"/>
      <c r="AF165" s="66"/>
      <c r="AG165" s="59"/>
      <c r="AH165" s="59"/>
      <c r="AI165" s="59"/>
      <c r="AJ165" s="59"/>
      <c r="AK165" s="59"/>
      <c r="AL165" s="59"/>
      <c r="AM165" s="59"/>
      <c r="AN165" s="59"/>
      <c r="AO165" s="59"/>
      <c r="AP165" s="59"/>
      <c r="AQ165" s="59"/>
      <c r="AR165" s="59"/>
    </row>
    <row r="166" spans="1:44" s="67" customFormat="1" x14ac:dyDescent="0.2">
      <c r="A166" s="66"/>
      <c r="B166" s="66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AF166" s="66"/>
      <c r="AG166" s="59"/>
      <c r="AH166" s="59"/>
      <c r="AI166" s="59"/>
      <c r="AJ166" s="59"/>
      <c r="AK166" s="59"/>
      <c r="AL166" s="59"/>
      <c r="AM166" s="59"/>
      <c r="AN166" s="59"/>
      <c r="AO166" s="59"/>
      <c r="AP166" s="59"/>
      <c r="AQ166" s="59"/>
      <c r="AR166" s="59"/>
    </row>
    <row r="167" spans="1:44" s="67" customFormat="1" x14ac:dyDescent="0.2">
      <c r="A167" s="66"/>
      <c r="B167" s="66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59"/>
      <c r="AF167" s="66"/>
      <c r="AG167" s="59"/>
      <c r="AH167" s="59"/>
      <c r="AI167" s="59"/>
      <c r="AJ167" s="59"/>
      <c r="AK167" s="59"/>
      <c r="AL167" s="59"/>
      <c r="AM167" s="59"/>
      <c r="AN167" s="59"/>
      <c r="AO167" s="59"/>
      <c r="AP167" s="59"/>
      <c r="AQ167" s="59"/>
      <c r="AR167" s="59"/>
    </row>
    <row r="168" spans="1:44" s="67" customFormat="1" x14ac:dyDescent="0.2">
      <c r="A168" s="66"/>
      <c r="B168" s="66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59"/>
      <c r="AF168" s="66"/>
      <c r="AG168" s="59"/>
      <c r="AH168" s="59"/>
      <c r="AI168" s="59"/>
      <c r="AJ168" s="59"/>
      <c r="AK168" s="59"/>
      <c r="AL168" s="59"/>
      <c r="AM168" s="59"/>
      <c r="AN168" s="59"/>
      <c r="AO168" s="59"/>
      <c r="AP168" s="59"/>
      <c r="AQ168" s="59"/>
      <c r="AR168" s="59"/>
    </row>
    <row r="169" spans="1:44" s="67" customFormat="1" x14ac:dyDescent="0.2">
      <c r="A169" s="66"/>
      <c r="B169" s="66"/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59"/>
      <c r="AF169" s="66"/>
      <c r="AG169" s="59"/>
      <c r="AH169" s="59"/>
      <c r="AI169" s="59"/>
      <c r="AJ169" s="59"/>
      <c r="AK169" s="59"/>
      <c r="AL169" s="59"/>
      <c r="AM169" s="59"/>
      <c r="AN169" s="59"/>
      <c r="AO169" s="59"/>
      <c r="AP169" s="59"/>
      <c r="AQ169" s="59"/>
      <c r="AR169" s="59"/>
    </row>
    <row r="170" spans="1:44" s="67" customFormat="1" x14ac:dyDescent="0.2">
      <c r="A170" s="66"/>
      <c r="B170" s="66"/>
      <c r="H170" s="59"/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59"/>
      <c r="AF170" s="66"/>
      <c r="AG170" s="59"/>
      <c r="AH170" s="59"/>
      <c r="AI170" s="59"/>
      <c r="AJ170" s="59"/>
      <c r="AK170" s="59"/>
      <c r="AL170" s="59"/>
      <c r="AM170" s="59"/>
      <c r="AN170" s="59"/>
      <c r="AO170" s="59"/>
      <c r="AP170" s="59"/>
      <c r="AQ170" s="59"/>
      <c r="AR170" s="59"/>
    </row>
    <row r="171" spans="1:44" s="67" customFormat="1" x14ac:dyDescent="0.2">
      <c r="A171" s="66"/>
      <c r="B171" s="66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59"/>
      <c r="AF171" s="66"/>
      <c r="AG171" s="59"/>
      <c r="AH171" s="59"/>
      <c r="AI171" s="59"/>
      <c r="AJ171" s="59"/>
      <c r="AK171" s="59"/>
      <c r="AL171" s="59"/>
      <c r="AM171" s="59"/>
      <c r="AN171" s="59"/>
      <c r="AO171" s="59"/>
      <c r="AP171" s="59"/>
      <c r="AQ171" s="59"/>
      <c r="AR171" s="59"/>
    </row>
    <row r="172" spans="1:44" s="67" customFormat="1" x14ac:dyDescent="0.2">
      <c r="A172" s="66"/>
      <c r="B172" s="66"/>
      <c r="H172" s="59"/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59"/>
      <c r="AF172" s="66"/>
      <c r="AG172" s="59"/>
      <c r="AH172" s="59"/>
      <c r="AI172" s="59"/>
      <c r="AJ172" s="59"/>
      <c r="AK172" s="59"/>
      <c r="AL172" s="59"/>
      <c r="AM172" s="59"/>
      <c r="AN172" s="59"/>
      <c r="AO172" s="59"/>
      <c r="AP172" s="59"/>
      <c r="AQ172" s="59"/>
      <c r="AR172" s="59"/>
    </row>
    <row r="173" spans="1:44" s="67" customFormat="1" x14ac:dyDescent="0.2">
      <c r="A173" s="66"/>
      <c r="B173" s="66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59"/>
      <c r="AF173" s="66"/>
      <c r="AG173" s="59"/>
      <c r="AH173" s="59"/>
      <c r="AI173" s="59"/>
      <c r="AJ173" s="59"/>
      <c r="AK173" s="59"/>
      <c r="AL173" s="59"/>
      <c r="AM173" s="59"/>
      <c r="AN173" s="59"/>
      <c r="AO173" s="59"/>
      <c r="AP173" s="59"/>
      <c r="AQ173" s="59"/>
      <c r="AR173" s="59"/>
    </row>
    <row r="174" spans="1:44" s="67" customFormat="1" x14ac:dyDescent="0.2">
      <c r="A174" s="66"/>
      <c r="B174" s="66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59"/>
      <c r="S174" s="59"/>
      <c r="AF174" s="66"/>
      <c r="AG174" s="59"/>
      <c r="AH174" s="59"/>
      <c r="AI174" s="59"/>
      <c r="AJ174" s="59"/>
      <c r="AK174" s="59"/>
      <c r="AL174" s="59"/>
      <c r="AM174" s="59"/>
      <c r="AN174" s="59"/>
      <c r="AO174" s="59"/>
      <c r="AP174" s="59"/>
      <c r="AQ174" s="59"/>
      <c r="AR174" s="59"/>
    </row>
    <row r="175" spans="1:44" s="67" customFormat="1" x14ac:dyDescent="0.2">
      <c r="A175" s="66"/>
      <c r="B175" s="66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59"/>
      <c r="S175" s="59"/>
      <c r="AF175" s="66"/>
      <c r="AG175" s="59"/>
      <c r="AH175" s="59"/>
      <c r="AI175" s="59"/>
      <c r="AJ175" s="59"/>
      <c r="AK175" s="59"/>
      <c r="AL175" s="59"/>
      <c r="AM175" s="59"/>
      <c r="AN175" s="59"/>
      <c r="AO175" s="59"/>
      <c r="AP175" s="59"/>
      <c r="AQ175" s="59"/>
      <c r="AR175" s="59"/>
    </row>
    <row r="176" spans="1:44" s="67" customFormat="1" x14ac:dyDescent="0.2">
      <c r="A176" s="66"/>
      <c r="B176" s="66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59"/>
      <c r="AF176" s="66"/>
      <c r="AG176" s="59"/>
      <c r="AH176" s="59"/>
      <c r="AI176" s="59"/>
      <c r="AJ176" s="59"/>
      <c r="AK176" s="59"/>
      <c r="AL176" s="59"/>
      <c r="AM176" s="59"/>
      <c r="AN176" s="59"/>
      <c r="AO176" s="59"/>
      <c r="AP176" s="59"/>
      <c r="AQ176" s="59"/>
      <c r="AR176" s="59"/>
    </row>
    <row r="177" spans="1:44" s="67" customFormat="1" x14ac:dyDescent="0.2">
      <c r="A177" s="66"/>
      <c r="B177" s="66"/>
      <c r="H177" s="59"/>
      <c r="I177" s="59"/>
      <c r="J177" s="59"/>
      <c r="K177" s="59"/>
      <c r="L177" s="59"/>
      <c r="M177" s="59"/>
      <c r="N177" s="59"/>
      <c r="O177" s="59"/>
      <c r="P177" s="59"/>
      <c r="Q177" s="59"/>
      <c r="R177" s="59"/>
      <c r="S177" s="59"/>
      <c r="AF177" s="66"/>
      <c r="AG177" s="59"/>
      <c r="AH177" s="59"/>
      <c r="AI177" s="59"/>
      <c r="AJ177" s="59"/>
      <c r="AK177" s="59"/>
      <c r="AL177" s="59"/>
      <c r="AM177" s="59"/>
      <c r="AN177" s="59"/>
      <c r="AO177" s="59"/>
      <c r="AP177" s="59"/>
      <c r="AQ177" s="59"/>
      <c r="AR177" s="59"/>
    </row>
    <row r="178" spans="1:44" s="67" customFormat="1" x14ac:dyDescent="0.2">
      <c r="A178" s="66"/>
      <c r="B178" s="66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AF178" s="66"/>
      <c r="AG178" s="59"/>
      <c r="AH178" s="59"/>
      <c r="AI178" s="59"/>
      <c r="AJ178" s="59"/>
      <c r="AK178" s="59"/>
      <c r="AL178" s="59"/>
      <c r="AM178" s="59"/>
      <c r="AN178" s="59"/>
      <c r="AO178" s="59"/>
      <c r="AP178" s="59"/>
      <c r="AQ178" s="59"/>
      <c r="AR178" s="59"/>
    </row>
    <row r="179" spans="1:44" s="67" customFormat="1" x14ac:dyDescent="0.2">
      <c r="A179" s="66"/>
      <c r="B179" s="66"/>
      <c r="H179" s="59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59"/>
      <c r="AF179" s="66"/>
      <c r="AG179" s="59"/>
      <c r="AH179" s="59"/>
      <c r="AI179" s="59"/>
      <c r="AJ179" s="59"/>
      <c r="AK179" s="59"/>
      <c r="AL179" s="59"/>
      <c r="AM179" s="59"/>
      <c r="AN179" s="59"/>
      <c r="AO179" s="59"/>
      <c r="AP179" s="59"/>
      <c r="AQ179" s="59"/>
      <c r="AR179" s="59"/>
    </row>
    <row r="180" spans="1:44" s="67" customFormat="1" x14ac:dyDescent="0.2">
      <c r="A180" s="66"/>
      <c r="B180" s="66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59"/>
      <c r="AF180" s="66"/>
      <c r="AG180" s="59"/>
      <c r="AH180" s="59"/>
      <c r="AI180" s="59"/>
      <c r="AJ180" s="59"/>
      <c r="AK180" s="59"/>
      <c r="AL180" s="59"/>
      <c r="AM180" s="59"/>
      <c r="AN180" s="59"/>
      <c r="AO180" s="59"/>
      <c r="AP180" s="59"/>
      <c r="AQ180" s="59"/>
      <c r="AR180" s="59"/>
    </row>
    <row r="181" spans="1:44" s="67" customFormat="1" x14ac:dyDescent="0.2">
      <c r="A181" s="66"/>
      <c r="B181" s="66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59"/>
      <c r="AF181" s="66"/>
      <c r="AG181" s="59"/>
      <c r="AH181" s="59"/>
      <c r="AI181" s="59"/>
      <c r="AJ181" s="59"/>
      <c r="AK181" s="59"/>
      <c r="AL181" s="59"/>
      <c r="AM181" s="59"/>
      <c r="AN181" s="59"/>
      <c r="AO181" s="59"/>
      <c r="AP181" s="59"/>
      <c r="AQ181" s="59"/>
      <c r="AR181" s="59"/>
    </row>
    <row r="182" spans="1:44" s="67" customFormat="1" x14ac:dyDescent="0.2">
      <c r="A182" s="66"/>
      <c r="B182" s="66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59"/>
      <c r="AF182" s="66"/>
      <c r="AG182" s="59"/>
      <c r="AH182" s="59"/>
      <c r="AI182" s="59"/>
      <c r="AJ182" s="59"/>
      <c r="AK182" s="59"/>
      <c r="AL182" s="59"/>
      <c r="AM182" s="59"/>
      <c r="AN182" s="59"/>
      <c r="AO182" s="59"/>
      <c r="AP182" s="59"/>
      <c r="AQ182" s="59"/>
      <c r="AR182" s="59"/>
    </row>
    <row r="183" spans="1:44" s="67" customFormat="1" x14ac:dyDescent="0.2">
      <c r="A183" s="66"/>
      <c r="B183" s="66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AF183" s="66"/>
      <c r="AG183" s="59"/>
      <c r="AH183" s="59"/>
      <c r="AI183" s="59"/>
      <c r="AJ183" s="59"/>
      <c r="AK183" s="59"/>
      <c r="AL183" s="59"/>
      <c r="AM183" s="59"/>
      <c r="AN183" s="59"/>
      <c r="AO183" s="59"/>
      <c r="AP183" s="59"/>
      <c r="AQ183" s="59"/>
      <c r="AR183" s="59"/>
    </row>
    <row r="184" spans="1:44" s="67" customFormat="1" x14ac:dyDescent="0.2">
      <c r="A184" s="66"/>
      <c r="B184" s="66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AF184" s="66"/>
      <c r="AG184" s="59"/>
      <c r="AH184" s="59"/>
      <c r="AI184" s="59"/>
      <c r="AJ184" s="59"/>
      <c r="AK184" s="59"/>
      <c r="AL184" s="59"/>
      <c r="AM184" s="59"/>
      <c r="AN184" s="59"/>
      <c r="AO184" s="59"/>
      <c r="AP184" s="59"/>
      <c r="AQ184" s="59"/>
      <c r="AR184" s="59"/>
    </row>
    <row r="185" spans="1:44" s="67" customFormat="1" x14ac:dyDescent="0.2">
      <c r="A185" s="66"/>
      <c r="B185" s="66"/>
      <c r="H185" s="59"/>
      <c r="I185" s="59"/>
      <c r="J185" s="59"/>
      <c r="K185" s="59"/>
      <c r="L185" s="59"/>
      <c r="M185" s="59"/>
      <c r="N185" s="59"/>
      <c r="O185" s="59"/>
      <c r="P185" s="59"/>
      <c r="Q185" s="59"/>
      <c r="R185" s="59"/>
      <c r="S185" s="59"/>
      <c r="AF185" s="66"/>
      <c r="AG185" s="59"/>
      <c r="AH185" s="59"/>
      <c r="AI185" s="59"/>
      <c r="AJ185" s="59"/>
      <c r="AK185" s="59"/>
      <c r="AL185" s="59"/>
      <c r="AM185" s="59"/>
      <c r="AN185" s="59"/>
      <c r="AO185" s="59"/>
      <c r="AP185" s="59"/>
      <c r="AQ185" s="59"/>
      <c r="AR185" s="59"/>
    </row>
    <row r="186" spans="1:44" s="67" customFormat="1" x14ac:dyDescent="0.2">
      <c r="A186" s="66"/>
      <c r="B186" s="66"/>
      <c r="H186" s="59"/>
      <c r="I186" s="59"/>
      <c r="J186" s="59"/>
      <c r="K186" s="59"/>
      <c r="L186" s="59"/>
      <c r="M186" s="59"/>
      <c r="N186" s="59"/>
      <c r="O186" s="59"/>
      <c r="P186" s="59"/>
      <c r="Q186" s="59"/>
      <c r="R186" s="59"/>
      <c r="S186" s="59"/>
      <c r="AF186" s="66"/>
      <c r="AG186" s="59"/>
      <c r="AH186" s="59"/>
      <c r="AI186" s="59"/>
      <c r="AJ186" s="59"/>
      <c r="AK186" s="59"/>
      <c r="AL186" s="59"/>
      <c r="AM186" s="59"/>
      <c r="AN186" s="59"/>
      <c r="AO186" s="59"/>
      <c r="AP186" s="59"/>
      <c r="AQ186" s="59"/>
      <c r="AR186" s="59"/>
    </row>
    <row r="187" spans="1:44" s="67" customFormat="1" x14ac:dyDescent="0.2">
      <c r="A187" s="66"/>
      <c r="B187" s="66"/>
      <c r="H187" s="59"/>
      <c r="I187" s="59"/>
      <c r="J187" s="59"/>
      <c r="K187" s="59"/>
      <c r="L187" s="59"/>
      <c r="M187" s="59"/>
      <c r="N187" s="59"/>
      <c r="O187" s="59"/>
      <c r="P187" s="59"/>
      <c r="Q187" s="59"/>
      <c r="R187" s="59"/>
      <c r="S187" s="59"/>
      <c r="AF187" s="66"/>
      <c r="AG187" s="59"/>
      <c r="AH187" s="59"/>
      <c r="AI187" s="59"/>
      <c r="AJ187" s="59"/>
      <c r="AK187" s="59"/>
      <c r="AL187" s="59"/>
      <c r="AM187" s="59"/>
      <c r="AN187" s="59"/>
      <c r="AO187" s="59"/>
      <c r="AP187" s="59"/>
      <c r="AQ187" s="59"/>
      <c r="AR187" s="59"/>
    </row>
    <row r="188" spans="1:44" s="67" customFormat="1" x14ac:dyDescent="0.2">
      <c r="A188" s="66"/>
      <c r="B188" s="66"/>
      <c r="H188" s="59"/>
      <c r="I188" s="59"/>
      <c r="J188" s="59"/>
      <c r="K188" s="59"/>
      <c r="L188" s="59"/>
      <c r="M188" s="59"/>
      <c r="N188" s="59"/>
      <c r="O188" s="59"/>
      <c r="P188" s="59"/>
      <c r="Q188" s="59"/>
      <c r="R188" s="59"/>
      <c r="S188" s="59"/>
      <c r="AF188" s="66"/>
      <c r="AG188" s="59"/>
      <c r="AH188" s="59"/>
      <c r="AI188" s="59"/>
      <c r="AJ188" s="59"/>
      <c r="AK188" s="59"/>
      <c r="AL188" s="59"/>
      <c r="AM188" s="59"/>
      <c r="AN188" s="59"/>
      <c r="AO188" s="59"/>
      <c r="AP188" s="59"/>
      <c r="AQ188" s="59"/>
      <c r="AR188" s="59"/>
    </row>
    <row r="189" spans="1:44" s="67" customFormat="1" x14ac:dyDescent="0.2">
      <c r="A189" s="66"/>
      <c r="B189" s="66"/>
      <c r="H189" s="59"/>
      <c r="I189" s="59"/>
      <c r="J189" s="59"/>
      <c r="K189" s="59"/>
      <c r="L189" s="59"/>
      <c r="M189" s="59"/>
      <c r="N189" s="59"/>
      <c r="O189" s="59"/>
      <c r="P189" s="59"/>
      <c r="Q189" s="59"/>
      <c r="R189" s="59"/>
      <c r="S189" s="59"/>
      <c r="AF189" s="66"/>
      <c r="AG189" s="59"/>
      <c r="AH189" s="59"/>
      <c r="AI189" s="59"/>
      <c r="AJ189" s="59"/>
      <c r="AK189" s="59"/>
      <c r="AL189" s="59"/>
      <c r="AM189" s="59"/>
      <c r="AN189" s="59"/>
      <c r="AO189" s="59"/>
      <c r="AP189" s="59"/>
      <c r="AQ189" s="59"/>
      <c r="AR189" s="59"/>
    </row>
    <row r="190" spans="1:44" s="67" customFormat="1" x14ac:dyDescent="0.2">
      <c r="A190" s="66"/>
      <c r="B190" s="66"/>
      <c r="H190" s="59"/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59"/>
      <c r="AF190" s="66"/>
      <c r="AG190" s="59"/>
      <c r="AH190" s="59"/>
      <c r="AI190" s="59"/>
      <c r="AJ190" s="59"/>
      <c r="AK190" s="59"/>
      <c r="AL190" s="59"/>
      <c r="AM190" s="59"/>
      <c r="AN190" s="59"/>
      <c r="AO190" s="59"/>
      <c r="AP190" s="59"/>
      <c r="AQ190" s="59"/>
      <c r="AR190" s="59"/>
    </row>
    <row r="191" spans="1:44" s="67" customFormat="1" x14ac:dyDescent="0.2">
      <c r="A191" s="66"/>
      <c r="B191" s="66"/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AF191" s="66"/>
      <c r="AG191" s="59"/>
      <c r="AH191" s="59"/>
      <c r="AI191" s="59"/>
      <c r="AJ191" s="59"/>
      <c r="AK191" s="59"/>
      <c r="AL191" s="59"/>
      <c r="AM191" s="59"/>
      <c r="AN191" s="59"/>
      <c r="AO191" s="59"/>
      <c r="AP191" s="59"/>
      <c r="AQ191" s="59"/>
      <c r="AR191" s="59"/>
    </row>
    <row r="192" spans="1:44" s="67" customFormat="1" x14ac:dyDescent="0.2">
      <c r="A192" s="66"/>
      <c r="B192" s="66"/>
      <c r="H192" s="59"/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59"/>
      <c r="AF192" s="66"/>
      <c r="AG192" s="59"/>
      <c r="AH192" s="59"/>
      <c r="AI192" s="59"/>
      <c r="AJ192" s="59"/>
      <c r="AK192" s="59"/>
      <c r="AL192" s="59"/>
      <c r="AM192" s="59"/>
      <c r="AN192" s="59"/>
      <c r="AO192" s="59"/>
      <c r="AP192" s="59"/>
      <c r="AQ192" s="59"/>
      <c r="AR192" s="59"/>
    </row>
    <row r="193" spans="1:44" s="67" customFormat="1" x14ac:dyDescent="0.2">
      <c r="A193" s="66"/>
      <c r="B193" s="66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AF193" s="66"/>
      <c r="AG193" s="59"/>
      <c r="AH193" s="59"/>
      <c r="AI193" s="59"/>
      <c r="AJ193" s="59"/>
      <c r="AK193" s="59"/>
      <c r="AL193" s="59"/>
      <c r="AM193" s="59"/>
      <c r="AN193" s="59"/>
      <c r="AO193" s="59"/>
      <c r="AP193" s="59"/>
      <c r="AQ193" s="59"/>
      <c r="AR193" s="59"/>
    </row>
    <row r="194" spans="1:44" s="67" customFormat="1" x14ac:dyDescent="0.2">
      <c r="A194" s="66"/>
      <c r="B194" s="66"/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59"/>
      <c r="AF194" s="66"/>
      <c r="AG194" s="59"/>
      <c r="AH194" s="59"/>
      <c r="AI194" s="59"/>
      <c r="AJ194" s="59"/>
      <c r="AK194" s="59"/>
      <c r="AL194" s="59"/>
      <c r="AM194" s="59"/>
      <c r="AN194" s="59"/>
      <c r="AO194" s="59"/>
      <c r="AP194" s="59"/>
      <c r="AQ194" s="59"/>
      <c r="AR194" s="59"/>
    </row>
    <row r="195" spans="1:44" s="67" customFormat="1" x14ac:dyDescent="0.2">
      <c r="A195" s="66"/>
      <c r="B195" s="66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59"/>
      <c r="AF195" s="66"/>
      <c r="AG195" s="59"/>
      <c r="AH195" s="59"/>
      <c r="AI195" s="59"/>
      <c r="AJ195" s="59"/>
      <c r="AK195" s="59"/>
      <c r="AL195" s="59"/>
      <c r="AM195" s="59"/>
      <c r="AN195" s="59"/>
      <c r="AO195" s="59"/>
      <c r="AP195" s="59"/>
      <c r="AQ195" s="59"/>
      <c r="AR195" s="59"/>
    </row>
    <row r="196" spans="1:44" s="67" customFormat="1" x14ac:dyDescent="0.2">
      <c r="A196" s="66"/>
      <c r="B196" s="66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AF196" s="66"/>
      <c r="AG196" s="59"/>
      <c r="AH196" s="59"/>
      <c r="AI196" s="59"/>
      <c r="AJ196" s="59"/>
      <c r="AK196" s="59"/>
      <c r="AL196" s="59"/>
      <c r="AM196" s="59"/>
      <c r="AN196" s="59"/>
      <c r="AO196" s="59"/>
      <c r="AP196" s="59"/>
      <c r="AQ196" s="59"/>
      <c r="AR196" s="59"/>
    </row>
    <row r="197" spans="1:44" s="67" customFormat="1" x14ac:dyDescent="0.2">
      <c r="A197" s="66"/>
      <c r="B197" s="66"/>
      <c r="H197" s="59"/>
      <c r="I197" s="59"/>
      <c r="J197" s="59"/>
      <c r="K197" s="59"/>
      <c r="L197" s="59"/>
      <c r="M197" s="59"/>
      <c r="N197" s="59"/>
      <c r="O197" s="59"/>
      <c r="P197" s="59"/>
      <c r="Q197" s="59"/>
      <c r="R197" s="59"/>
      <c r="S197" s="59"/>
      <c r="AF197" s="66"/>
      <c r="AG197" s="59"/>
      <c r="AH197" s="59"/>
      <c r="AI197" s="59"/>
      <c r="AJ197" s="59"/>
      <c r="AK197" s="59"/>
      <c r="AL197" s="59"/>
      <c r="AM197" s="59"/>
      <c r="AN197" s="59"/>
      <c r="AO197" s="59"/>
      <c r="AP197" s="59"/>
      <c r="AQ197" s="59"/>
      <c r="AR197" s="59"/>
    </row>
    <row r="198" spans="1:44" s="67" customFormat="1" x14ac:dyDescent="0.2">
      <c r="A198" s="66"/>
      <c r="B198" s="66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59"/>
      <c r="AF198" s="66"/>
      <c r="AG198" s="59"/>
      <c r="AH198" s="59"/>
      <c r="AI198" s="59"/>
      <c r="AJ198" s="59"/>
      <c r="AK198" s="59"/>
      <c r="AL198" s="59"/>
      <c r="AM198" s="59"/>
      <c r="AN198" s="59"/>
      <c r="AO198" s="59"/>
      <c r="AP198" s="59"/>
      <c r="AQ198" s="59"/>
      <c r="AR198" s="59"/>
    </row>
    <row r="199" spans="1:44" s="67" customFormat="1" x14ac:dyDescent="0.2">
      <c r="A199" s="66"/>
      <c r="B199" s="66"/>
      <c r="H199" s="59"/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59"/>
      <c r="AF199" s="66"/>
      <c r="AG199" s="59"/>
      <c r="AH199" s="59"/>
      <c r="AI199" s="59"/>
      <c r="AJ199" s="59"/>
      <c r="AK199" s="59"/>
      <c r="AL199" s="59"/>
      <c r="AM199" s="59"/>
      <c r="AN199" s="59"/>
      <c r="AO199" s="59"/>
      <c r="AP199" s="59"/>
      <c r="AQ199" s="59"/>
      <c r="AR199" s="59"/>
    </row>
    <row r="200" spans="1:44" s="67" customFormat="1" x14ac:dyDescent="0.2">
      <c r="A200" s="66"/>
      <c r="B200" s="66"/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59"/>
      <c r="AF200" s="66"/>
      <c r="AG200" s="59"/>
      <c r="AH200" s="59"/>
      <c r="AI200" s="59"/>
      <c r="AJ200" s="59"/>
      <c r="AK200" s="59"/>
      <c r="AL200" s="59"/>
      <c r="AM200" s="59"/>
      <c r="AN200" s="59"/>
      <c r="AO200" s="59"/>
      <c r="AP200" s="59"/>
      <c r="AQ200" s="59"/>
      <c r="AR200" s="59"/>
    </row>
    <row r="201" spans="1:44" s="67" customFormat="1" x14ac:dyDescent="0.2">
      <c r="A201" s="66"/>
      <c r="B201" s="66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59"/>
      <c r="AF201" s="66"/>
      <c r="AG201" s="59"/>
      <c r="AH201" s="59"/>
      <c r="AI201" s="59"/>
      <c r="AJ201" s="59"/>
      <c r="AK201" s="59"/>
      <c r="AL201" s="59"/>
      <c r="AM201" s="59"/>
      <c r="AN201" s="59"/>
      <c r="AO201" s="59"/>
      <c r="AP201" s="59"/>
      <c r="AQ201" s="59"/>
      <c r="AR201" s="59"/>
    </row>
    <row r="202" spans="1:44" s="67" customFormat="1" x14ac:dyDescent="0.2">
      <c r="A202" s="66"/>
      <c r="B202" s="66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59"/>
      <c r="S202" s="59"/>
      <c r="AF202" s="66"/>
      <c r="AG202" s="59"/>
      <c r="AH202" s="59"/>
      <c r="AI202" s="59"/>
      <c r="AJ202" s="59"/>
      <c r="AK202" s="59"/>
      <c r="AL202" s="59"/>
      <c r="AM202" s="59"/>
      <c r="AN202" s="59"/>
      <c r="AO202" s="59"/>
      <c r="AP202" s="59"/>
      <c r="AQ202" s="59"/>
      <c r="AR202" s="59"/>
    </row>
    <row r="203" spans="1:44" s="67" customFormat="1" x14ac:dyDescent="0.2">
      <c r="A203" s="66"/>
      <c r="B203" s="66"/>
      <c r="H203" s="59"/>
      <c r="I203" s="59"/>
      <c r="J203" s="59"/>
      <c r="K203" s="59"/>
      <c r="L203" s="59"/>
      <c r="M203" s="59"/>
      <c r="N203" s="59"/>
      <c r="O203" s="59"/>
      <c r="P203" s="59"/>
      <c r="Q203" s="59"/>
      <c r="R203" s="59"/>
      <c r="S203" s="59"/>
      <c r="AF203" s="66"/>
      <c r="AG203" s="59"/>
      <c r="AH203" s="59"/>
      <c r="AI203" s="59"/>
      <c r="AJ203" s="59"/>
      <c r="AK203" s="59"/>
      <c r="AL203" s="59"/>
      <c r="AM203" s="59"/>
      <c r="AN203" s="59"/>
      <c r="AO203" s="59"/>
      <c r="AP203" s="59"/>
      <c r="AQ203" s="59"/>
      <c r="AR203" s="59"/>
    </row>
    <row r="204" spans="1:44" s="67" customFormat="1" x14ac:dyDescent="0.2">
      <c r="A204" s="66"/>
      <c r="B204" s="66"/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59"/>
      <c r="S204" s="59"/>
      <c r="AF204" s="66"/>
      <c r="AG204" s="59"/>
      <c r="AH204" s="59"/>
      <c r="AI204" s="59"/>
      <c r="AJ204" s="59"/>
      <c r="AK204" s="59"/>
      <c r="AL204" s="59"/>
      <c r="AM204" s="59"/>
      <c r="AN204" s="59"/>
      <c r="AO204" s="59"/>
      <c r="AP204" s="59"/>
      <c r="AQ204" s="59"/>
      <c r="AR204" s="59"/>
    </row>
    <row r="205" spans="1:44" s="67" customFormat="1" x14ac:dyDescent="0.2">
      <c r="A205" s="66"/>
      <c r="B205" s="66"/>
      <c r="H205" s="59"/>
      <c r="I205" s="59"/>
      <c r="J205" s="59"/>
      <c r="K205" s="59"/>
      <c r="L205" s="59"/>
      <c r="M205" s="59"/>
      <c r="N205" s="59"/>
      <c r="O205" s="59"/>
      <c r="P205" s="59"/>
      <c r="Q205" s="59"/>
      <c r="R205" s="59"/>
      <c r="S205" s="59"/>
      <c r="AF205" s="66"/>
      <c r="AG205" s="59"/>
      <c r="AH205" s="59"/>
      <c r="AI205" s="59"/>
      <c r="AJ205" s="59"/>
      <c r="AK205" s="59"/>
      <c r="AL205" s="59"/>
      <c r="AM205" s="59"/>
      <c r="AN205" s="59"/>
      <c r="AO205" s="59"/>
      <c r="AP205" s="59"/>
      <c r="AQ205" s="59"/>
      <c r="AR205" s="59"/>
    </row>
    <row r="206" spans="1:44" s="67" customFormat="1" x14ac:dyDescent="0.2">
      <c r="A206" s="66"/>
      <c r="B206" s="66"/>
      <c r="H206" s="59"/>
      <c r="I206" s="59"/>
      <c r="J206" s="59"/>
      <c r="K206" s="59"/>
      <c r="L206" s="59"/>
      <c r="M206" s="59"/>
      <c r="N206" s="59"/>
      <c r="O206" s="59"/>
      <c r="P206" s="59"/>
      <c r="Q206" s="59"/>
      <c r="R206" s="59"/>
      <c r="S206" s="59"/>
      <c r="AF206" s="66"/>
      <c r="AG206" s="59"/>
      <c r="AH206" s="59"/>
      <c r="AI206" s="59"/>
      <c r="AJ206" s="59"/>
      <c r="AK206" s="59"/>
      <c r="AL206" s="59"/>
      <c r="AM206" s="59"/>
      <c r="AN206" s="59"/>
      <c r="AO206" s="59"/>
      <c r="AP206" s="59"/>
      <c r="AQ206" s="59"/>
      <c r="AR206" s="59"/>
    </row>
    <row r="207" spans="1:44" s="67" customFormat="1" x14ac:dyDescent="0.2">
      <c r="A207" s="66"/>
      <c r="B207" s="66"/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59"/>
      <c r="AF207" s="66"/>
      <c r="AG207" s="59"/>
      <c r="AH207" s="59"/>
      <c r="AI207" s="59"/>
      <c r="AJ207" s="59"/>
      <c r="AK207" s="59"/>
      <c r="AL207" s="59"/>
      <c r="AM207" s="59"/>
      <c r="AN207" s="59"/>
      <c r="AO207" s="59"/>
      <c r="AP207" s="59"/>
      <c r="AQ207" s="59"/>
      <c r="AR207" s="59"/>
    </row>
    <row r="208" spans="1:44" s="67" customFormat="1" x14ac:dyDescent="0.2">
      <c r="A208" s="66"/>
      <c r="B208" s="66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AF208" s="66"/>
      <c r="AG208" s="59"/>
      <c r="AH208" s="59"/>
      <c r="AI208" s="59"/>
      <c r="AJ208" s="59"/>
      <c r="AK208" s="59"/>
      <c r="AL208" s="59"/>
      <c r="AM208" s="59"/>
      <c r="AN208" s="59"/>
      <c r="AO208" s="59"/>
      <c r="AP208" s="59"/>
      <c r="AQ208" s="59"/>
      <c r="AR208" s="59"/>
    </row>
    <row r="209" spans="1:44" s="67" customFormat="1" x14ac:dyDescent="0.2">
      <c r="A209" s="66"/>
      <c r="B209" s="66"/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59"/>
      <c r="AF209" s="66"/>
      <c r="AG209" s="59"/>
      <c r="AH209" s="59"/>
      <c r="AI209" s="59"/>
      <c r="AJ209" s="59"/>
      <c r="AK209" s="59"/>
      <c r="AL209" s="59"/>
      <c r="AM209" s="59"/>
      <c r="AN209" s="59"/>
      <c r="AO209" s="59"/>
      <c r="AP209" s="59"/>
      <c r="AQ209" s="59"/>
      <c r="AR209" s="59"/>
    </row>
    <row r="210" spans="1:44" s="67" customFormat="1" x14ac:dyDescent="0.2">
      <c r="A210" s="66"/>
      <c r="B210" s="66"/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59"/>
      <c r="AF210" s="66"/>
      <c r="AG210" s="59"/>
      <c r="AH210" s="59"/>
      <c r="AI210" s="59"/>
      <c r="AJ210" s="59"/>
      <c r="AK210" s="59"/>
      <c r="AL210" s="59"/>
      <c r="AM210" s="59"/>
      <c r="AN210" s="59"/>
      <c r="AO210" s="59"/>
      <c r="AP210" s="59"/>
      <c r="AQ210" s="59"/>
      <c r="AR210" s="59"/>
    </row>
    <row r="211" spans="1:44" s="67" customFormat="1" x14ac:dyDescent="0.2">
      <c r="A211" s="66"/>
      <c r="B211" s="66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59"/>
      <c r="AF211" s="66"/>
      <c r="AG211" s="59"/>
      <c r="AH211" s="59"/>
      <c r="AI211" s="59"/>
      <c r="AJ211" s="59"/>
      <c r="AK211" s="59"/>
      <c r="AL211" s="59"/>
      <c r="AM211" s="59"/>
      <c r="AN211" s="59"/>
      <c r="AO211" s="59"/>
      <c r="AP211" s="59"/>
      <c r="AQ211" s="59"/>
      <c r="AR211" s="59"/>
    </row>
    <row r="212" spans="1:44" s="67" customFormat="1" x14ac:dyDescent="0.2">
      <c r="A212" s="66"/>
      <c r="B212" s="66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59"/>
      <c r="AF212" s="66"/>
      <c r="AG212" s="59"/>
      <c r="AH212" s="59"/>
      <c r="AI212" s="59"/>
      <c r="AJ212" s="59"/>
      <c r="AK212" s="59"/>
      <c r="AL212" s="59"/>
      <c r="AM212" s="59"/>
      <c r="AN212" s="59"/>
      <c r="AO212" s="59"/>
      <c r="AP212" s="59"/>
      <c r="AQ212" s="59"/>
      <c r="AR212" s="59"/>
    </row>
    <row r="213" spans="1:44" s="67" customFormat="1" x14ac:dyDescent="0.2">
      <c r="A213" s="66"/>
      <c r="B213" s="66"/>
      <c r="H213" s="59"/>
      <c r="I213" s="59"/>
      <c r="J213" s="59"/>
      <c r="K213" s="59"/>
      <c r="L213" s="59"/>
      <c r="M213" s="59"/>
      <c r="N213" s="59"/>
      <c r="O213" s="59"/>
      <c r="P213" s="59"/>
      <c r="Q213" s="59"/>
      <c r="R213" s="59"/>
      <c r="S213" s="59"/>
      <c r="AF213" s="66"/>
      <c r="AG213" s="59"/>
      <c r="AH213" s="59"/>
      <c r="AI213" s="59"/>
      <c r="AJ213" s="59"/>
      <c r="AK213" s="59"/>
      <c r="AL213" s="59"/>
      <c r="AM213" s="59"/>
      <c r="AN213" s="59"/>
      <c r="AO213" s="59"/>
      <c r="AP213" s="59"/>
      <c r="AQ213" s="59"/>
      <c r="AR213" s="59"/>
    </row>
    <row r="214" spans="1:44" s="67" customFormat="1" x14ac:dyDescent="0.2">
      <c r="A214" s="66"/>
      <c r="B214" s="66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AF214" s="66"/>
      <c r="AG214" s="59"/>
      <c r="AH214" s="59"/>
      <c r="AI214" s="59"/>
      <c r="AJ214" s="59"/>
      <c r="AK214" s="59"/>
      <c r="AL214" s="59"/>
      <c r="AM214" s="59"/>
      <c r="AN214" s="59"/>
      <c r="AO214" s="59"/>
      <c r="AP214" s="59"/>
      <c r="AQ214" s="59"/>
      <c r="AR214" s="59"/>
    </row>
    <row r="215" spans="1:44" s="67" customFormat="1" x14ac:dyDescent="0.2">
      <c r="A215" s="66"/>
      <c r="B215" s="66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AF215" s="66"/>
      <c r="AG215" s="59"/>
      <c r="AH215" s="59"/>
      <c r="AI215" s="59"/>
      <c r="AJ215" s="59"/>
      <c r="AK215" s="59"/>
      <c r="AL215" s="59"/>
      <c r="AM215" s="59"/>
      <c r="AN215" s="59"/>
      <c r="AO215" s="59"/>
      <c r="AP215" s="59"/>
      <c r="AQ215" s="59"/>
      <c r="AR215" s="59"/>
    </row>
    <row r="216" spans="1:44" s="67" customFormat="1" x14ac:dyDescent="0.2">
      <c r="A216" s="66"/>
      <c r="B216" s="66"/>
      <c r="H216" s="59"/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AF216" s="66"/>
      <c r="AG216" s="59"/>
      <c r="AH216" s="59"/>
      <c r="AI216" s="59"/>
      <c r="AJ216" s="59"/>
      <c r="AK216" s="59"/>
      <c r="AL216" s="59"/>
      <c r="AM216" s="59"/>
      <c r="AN216" s="59"/>
      <c r="AO216" s="59"/>
      <c r="AP216" s="59"/>
      <c r="AQ216" s="59"/>
      <c r="AR216" s="59"/>
    </row>
    <row r="217" spans="1:44" s="67" customFormat="1" x14ac:dyDescent="0.2">
      <c r="A217" s="66"/>
      <c r="B217" s="66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59"/>
      <c r="S217" s="59"/>
      <c r="AF217" s="66"/>
      <c r="AG217" s="59"/>
      <c r="AH217" s="59"/>
      <c r="AI217" s="59"/>
      <c r="AJ217" s="59"/>
      <c r="AK217" s="59"/>
      <c r="AL217" s="59"/>
      <c r="AM217" s="59"/>
      <c r="AN217" s="59"/>
      <c r="AO217" s="59"/>
      <c r="AP217" s="59"/>
      <c r="AQ217" s="59"/>
      <c r="AR217" s="59"/>
    </row>
    <row r="218" spans="1:44" s="67" customFormat="1" x14ac:dyDescent="0.2">
      <c r="A218" s="66"/>
      <c r="B218" s="66"/>
      <c r="H218" s="59"/>
      <c r="I218" s="59"/>
      <c r="J218" s="59"/>
      <c r="K218" s="59"/>
      <c r="L218" s="59"/>
      <c r="M218" s="59"/>
      <c r="N218" s="59"/>
      <c r="O218" s="59"/>
      <c r="P218" s="59"/>
      <c r="Q218" s="59"/>
      <c r="R218" s="59"/>
      <c r="S218" s="59"/>
      <c r="AF218" s="66"/>
      <c r="AG218" s="59"/>
      <c r="AH218" s="59"/>
      <c r="AI218" s="59"/>
      <c r="AJ218" s="59"/>
      <c r="AK218" s="59"/>
      <c r="AL218" s="59"/>
      <c r="AM218" s="59"/>
      <c r="AN218" s="59"/>
      <c r="AO218" s="59"/>
      <c r="AP218" s="59"/>
      <c r="AQ218" s="59"/>
      <c r="AR218" s="59"/>
    </row>
    <row r="219" spans="1:44" s="67" customFormat="1" x14ac:dyDescent="0.2">
      <c r="A219" s="66"/>
      <c r="B219" s="66"/>
      <c r="H219" s="59"/>
      <c r="I219" s="59"/>
      <c r="J219" s="59"/>
      <c r="K219" s="59"/>
      <c r="L219" s="59"/>
      <c r="M219" s="59"/>
      <c r="N219" s="59"/>
      <c r="O219" s="59"/>
      <c r="P219" s="59"/>
      <c r="Q219" s="59"/>
      <c r="R219" s="59"/>
      <c r="S219" s="59"/>
      <c r="AF219" s="66"/>
      <c r="AG219" s="59"/>
      <c r="AH219" s="59"/>
      <c r="AI219" s="59"/>
      <c r="AJ219" s="59"/>
      <c r="AK219" s="59"/>
      <c r="AL219" s="59"/>
      <c r="AM219" s="59"/>
      <c r="AN219" s="59"/>
      <c r="AO219" s="59"/>
      <c r="AP219" s="59"/>
      <c r="AQ219" s="59"/>
      <c r="AR219" s="59"/>
    </row>
    <row r="220" spans="1:44" s="67" customFormat="1" x14ac:dyDescent="0.2">
      <c r="A220" s="66"/>
      <c r="B220" s="66"/>
      <c r="H220" s="59"/>
      <c r="I220" s="59"/>
      <c r="J220" s="59"/>
      <c r="K220" s="59"/>
      <c r="L220" s="59"/>
      <c r="M220" s="59"/>
      <c r="N220" s="59"/>
      <c r="O220" s="59"/>
      <c r="P220" s="59"/>
      <c r="Q220" s="59"/>
      <c r="R220" s="59"/>
      <c r="S220" s="59"/>
      <c r="AF220" s="66"/>
      <c r="AG220" s="59"/>
      <c r="AH220" s="59"/>
      <c r="AI220" s="59"/>
      <c r="AJ220" s="59"/>
      <c r="AK220" s="59"/>
      <c r="AL220" s="59"/>
      <c r="AM220" s="59"/>
      <c r="AN220" s="59"/>
      <c r="AO220" s="59"/>
      <c r="AP220" s="59"/>
      <c r="AQ220" s="59"/>
      <c r="AR220" s="59"/>
    </row>
    <row r="221" spans="1:44" s="67" customFormat="1" x14ac:dyDescent="0.2">
      <c r="A221" s="66"/>
      <c r="B221" s="66"/>
      <c r="H221" s="59"/>
      <c r="I221" s="59"/>
      <c r="J221" s="59"/>
      <c r="K221" s="59"/>
      <c r="L221" s="59"/>
      <c r="M221" s="59"/>
      <c r="N221" s="59"/>
      <c r="O221" s="59"/>
      <c r="P221" s="59"/>
      <c r="Q221" s="59"/>
      <c r="R221" s="59"/>
      <c r="S221" s="59"/>
      <c r="AF221" s="66"/>
      <c r="AG221" s="59"/>
      <c r="AH221" s="59"/>
      <c r="AI221" s="59"/>
      <c r="AJ221" s="59"/>
      <c r="AK221" s="59"/>
      <c r="AL221" s="59"/>
      <c r="AM221" s="59"/>
      <c r="AN221" s="59"/>
      <c r="AO221" s="59"/>
      <c r="AP221" s="59"/>
      <c r="AQ221" s="59"/>
      <c r="AR221" s="59"/>
    </row>
    <row r="222" spans="1:44" s="67" customFormat="1" x14ac:dyDescent="0.2">
      <c r="A222" s="66"/>
      <c r="B222" s="66"/>
      <c r="H222" s="59"/>
      <c r="I222" s="59"/>
      <c r="J222" s="59"/>
      <c r="K222" s="59"/>
      <c r="L222" s="59"/>
      <c r="M222" s="59"/>
      <c r="N222" s="59"/>
      <c r="O222" s="59"/>
      <c r="P222" s="59"/>
      <c r="Q222" s="59"/>
      <c r="R222" s="59"/>
      <c r="S222" s="59"/>
      <c r="AF222" s="66"/>
      <c r="AG222" s="59"/>
      <c r="AH222" s="59"/>
      <c r="AI222" s="59"/>
      <c r="AJ222" s="59"/>
      <c r="AK222" s="59"/>
      <c r="AL222" s="59"/>
      <c r="AM222" s="59"/>
      <c r="AN222" s="59"/>
      <c r="AO222" s="59"/>
      <c r="AP222" s="59"/>
      <c r="AQ222" s="59"/>
      <c r="AR222" s="59"/>
    </row>
    <row r="223" spans="1:44" s="67" customFormat="1" x14ac:dyDescent="0.2">
      <c r="A223" s="66"/>
      <c r="B223" s="66"/>
      <c r="H223" s="59"/>
      <c r="I223" s="59"/>
      <c r="J223" s="59"/>
      <c r="K223" s="59"/>
      <c r="L223" s="59"/>
      <c r="M223" s="59"/>
      <c r="N223" s="59"/>
      <c r="O223" s="59"/>
      <c r="P223" s="59"/>
      <c r="Q223" s="59"/>
      <c r="R223" s="59"/>
      <c r="S223" s="59"/>
      <c r="AF223" s="66"/>
      <c r="AG223" s="59"/>
      <c r="AH223" s="59"/>
      <c r="AI223" s="59"/>
      <c r="AJ223" s="59"/>
      <c r="AK223" s="59"/>
      <c r="AL223" s="59"/>
      <c r="AM223" s="59"/>
      <c r="AN223" s="59"/>
      <c r="AO223" s="59"/>
      <c r="AP223" s="59"/>
      <c r="AQ223" s="59"/>
      <c r="AR223" s="59"/>
    </row>
    <row r="224" spans="1:44" s="67" customFormat="1" x14ac:dyDescent="0.2">
      <c r="A224" s="66"/>
      <c r="B224" s="66"/>
      <c r="H224" s="59"/>
      <c r="I224" s="59"/>
      <c r="J224" s="59"/>
      <c r="K224" s="59"/>
      <c r="L224" s="59"/>
      <c r="M224" s="59"/>
      <c r="N224" s="59"/>
      <c r="O224" s="59"/>
      <c r="P224" s="59"/>
      <c r="Q224" s="59"/>
      <c r="R224" s="59"/>
      <c r="S224" s="59"/>
      <c r="AF224" s="66"/>
      <c r="AG224" s="59"/>
      <c r="AH224" s="59"/>
      <c r="AI224" s="59"/>
      <c r="AJ224" s="59"/>
      <c r="AK224" s="59"/>
      <c r="AL224" s="59"/>
      <c r="AM224" s="59"/>
      <c r="AN224" s="59"/>
      <c r="AO224" s="59"/>
      <c r="AP224" s="59"/>
      <c r="AQ224" s="59"/>
      <c r="AR224" s="59"/>
    </row>
    <row r="225" spans="1:44" s="67" customFormat="1" x14ac:dyDescent="0.2">
      <c r="A225" s="66"/>
      <c r="B225" s="66"/>
      <c r="H225" s="59"/>
      <c r="I225" s="59"/>
      <c r="J225" s="59"/>
      <c r="K225" s="59"/>
      <c r="L225" s="59"/>
      <c r="M225" s="59"/>
      <c r="N225" s="59"/>
      <c r="O225" s="59"/>
      <c r="P225" s="59"/>
      <c r="Q225" s="59"/>
      <c r="R225" s="59"/>
      <c r="S225" s="59"/>
      <c r="AF225" s="66"/>
      <c r="AG225" s="59"/>
      <c r="AH225" s="59"/>
      <c r="AI225" s="59"/>
      <c r="AJ225" s="59"/>
      <c r="AK225" s="59"/>
      <c r="AL225" s="59"/>
      <c r="AM225" s="59"/>
      <c r="AN225" s="59"/>
      <c r="AO225" s="59"/>
      <c r="AP225" s="59"/>
      <c r="AQ225" s="59"/>
      <c r="AR225" s="59"/>
    </row>
    <row r="226" spans="1:44" s="67" customFormat="1" x14ac:dyDescent="0.2">
      <c r="A226" s="66"/>
      <c r="B226" s="66"/>
      <c r="H226" s="59"/>
      <c r="I226" s="59"/>
      <c r="J226" s="59"/>
      <c r="K226" s="59"/>
      <c r="L226" s="59"/>
      <c r="M226" s="59"/>
      <c r="N226" s="59"/>
      <c r="O226" s="59"/>
      <c r="P226" s="59"/>
      <c r="Q226" s="59"/>
      <c r="R226" s="59"/>
      <c r="S226" s="59"/>
      <c r="AF226" s="66"/>
      <c r="AG226" s="59"/>
      <c r="AH226" s="59"/>
      <c r="AI226" s="59"/>
      <c r="AJ226" s="59"/>
      <c r="AK226" s="59"/>
      <c r="AL226" s="59"/>
      <c r="AM226" s="59"/>
      <c r="AN226" s="59"/>
      <c r="AO226" s="59"/>
      <c r="AP226" s="59"/>
      <c r="AQ226" s="59"/>
      <c r="AR226" s="59"/>
    </row>
    <row r="227" spans="1:44" s="67" customFormat="1" x14ac:dyDescent="0.2">
      <c r="A227" s="66"/>
      <c r="B227" s="66"/>
      <c r="H227" s="59"/>
      <c r="I227" s="59"/>
      <c r="J227" s="59"/>
      <c r="K227" s="59"/>
      <c r="L227" s="59"/>
      <c r="M227" s="59"/>
      <c r="N227" s="59"/>
      <c r="O227" s="59"/>
      <c r="P227" s="59"/>
      <c r="Q227" s="59"/>
      <c r="R227" s="59"/>
      <c r="S227" s="59"/>
      <c r="AF227" s="66"/>
      <c r="AG227" s="59"/>
      <c r="AH227" s="59"/>
      <c r="AI227" s="59"/>
      <c r="AJ227" s="59"/>
      <c r="AK227" s="59"/>
      <c r="AL227" s="59"/>
      <c r="AM227" s="59"/>
      <c r="AN227" s="59"/>
      <c r="AO227" s="59"/>
      <c r="AP227" s="59"/>
      <c r="AQ227" s="59"/>
      <c r="AR227" s="59"/>
    </row>
    <row r="228" spans="1:44" s="67" customFormat="1" x14ac:dyDescent="0.2">
      <c r="A228" s="66"/>
      <c r="B228" s="66"/>
      <c r="H228" s="59"/>
      <c r="I228" s="59"/>
      <c r="J228" s="59"/>
      <c r="K228" s="59"/>
      <c r="L228" s="59"/>
      <c r="M228" s="59"/>
      <c r="N228" s="59"/>
      <c r="O228" s="59"/>
      <c r="P228" s="59"/>
      <c r="Q228" s="59"/>
      <c r="R228" s="59"/>
      <c r="S228" s="59"/>
      <c r="AF228" s="66"/>
      <c r="AG228" s="59"/>
      <c r="AH228" s="59"/>
      <c r="AI228" s="59"/>
      <c r="AJ228" s="59"/>
      <c r="AK228" s="59"/>
      <c r="AL228" s="59"/>
      <c r="AM228" s="59"/>
      <c r="AN228" s="59"/>
      <c r="AO228" s="59"/>
      <c r="AP228" s="59"/>
      <c r="AQ228" s="59"/>
      <c r="AR228" s="59"/>
    </row>
    <row r="229" spans="1:44" s="67" customFormat="1" x14ac:dyDescent="0.2">
      <c r="A229" s="66"/>
      <c r="B229" s="66"/>
      <c r="H229" s="59"/>
      <c r="I229" s="59"/>
      <c r="J229" s="59"/>
      <c r="K229" s="59"/>
      <c r="L229" s="59"/>
      <c r="M229" s="59"/>
      <c r="N229" s="59"/>
      <c r="O229" s="59"/>
      <c r="P229" s="59"/>
      <c r="Q229" s="59"/>
      <c r="R229" s="59"/>
      <c r="S229" s="59"/>
      <c r="AF229" s="66"/>
      <c r="AG229" s="59"/>
      <c r="AH229" s="59"/>
      <c r="AI229" s="59"/>
      <c r="AJ229" s="59"/>
      <c r="AK229" s="59"/>
      <c r="AL229" s="59"/>
      <c r="AM229" s="59"/>
      <c r="AN229" s="59"/>
      <c r="AO229" s="59"/>
      <c r="AP229" s="59"/>
      <c r="AQ229" s="59"/>
      <c r="AR229" s="59"/>
    </row>
    <row r="230" spans="1:44" s="67" customFormat="1" x14ac:dyDescent="0.2">
      <c r="A230" s="66"/>
      <c r="B230" s="66"/>
      <c r="H230" s="59"/>
      <c r="I230" s="59"/>
      <c r="J230" s="59"/>
      <c r="K230" s="59"/>
      <c r="L230" s="59"/>
      <c r="M230" s="59"/>
      <c r="N230" s="59"/>
      <c r="O230" s="59"/>
      <c r="P230" s="59"/>
      <c r="Q230" s="59"/>
      <c r="R230" s="59"/>
      <c r="S230" s="59"/>
      <c r="AF230" s="66"/>
      <c r="AG230" s="59"/>
      <c r="AH230" s="59"/>
      <c r="AI230" s="59"/>
      <c r="AJ230" s="59"/>
      <c r="AK230" s="59"/>
      <c r="AL230" s="59"/>
      <c r="AM230" s="59"/>
      <c r="AN230" s="59"/>
      <c r="AO230" s="59"/>
      <c r="AP230" s="59"/>
      <c r="AQ230" s="59"/>
      <c r="AR230" s="59"/>
    </row>
    <row r="231" spans="1:44" s="67" customFormat="1" x14ac:dyDescent="0.2">
      <c r="A231" s="66"/>
      <c r="B231" s="66"/>
      <c r="H231" s="59"/>
      <c r="I231" s="59"/>
      <c r="J231" s="59"/>
      <c r="K231" s="59"/>
      <c r="L231" s="59"/>
      <c r="M231" s="59"/>
      <c r="N231" s="59"/>
      <c r="O231" s="59"/>
      <c r="P231" s="59"/>
      <c r="Q231" s="59"/>
      <c r="R231" s="59"/>
      <c r="S231" s="59"/>
      <c r="AF231" s="66"/>
      <c r="AG231" s="59"/>
      <c r="AH231" s="59"/>
      <c r="AI231" s="59"/>
      <c r="AJ231" s="59"/>
      <c r="AK231" s="59"/>
      <c r="AL231" s="59"/>
      <c r="AM231" s="59"/>
      <c r="AN231" s="59"/>
      <c r="AO231" s="59"/>
      <c r="AP231" s="59"/>
      <c r="AQ231" s="59"/>
      <c r="AR231" s="59"/>
    </row>
    <row r="232" spans="1:44" s="67" customFormat="1" x14ac:dyDescent="0.2">
      <c r="A232" s="66"/>
      <c r="B232" s="66"/>
      <c r="H232" s="59"/>
      <c r="I232" s="59"/>
      <c r="J232" s="59"/>
      <c r="K232" s="59"/>
      <c r="L232" s="59"/>
      <c r="M232" s="59"/>
      <c r="N232" s="59"/>
      <c r="O232" s="59"/>
      <c r="P232" s="59"/>
      <c r="Q232" s="59"/>
      <c r="R232" s="59"/>
      <c r="S232" s="59"/>
      <c r="AF232" s="66"/>
      <c r="AG232" s="59"/>
      <c r="AH232" s="59"/>
      <c r="AI232" s="59"/>
      <c r="AJ232" s="59"/>
      <c r="AK232" s="59"/>
      <c r="AL232" s="59"/>
      <c r="AM232" s="59"/>
      <c r="AN232" s="59"/>
      <c r="AO232" s="59"/>
      <c r="AP232" s="59"/>
      <c r="AQ232" s="59"/>
      <c r="AR232" s="59"/>
    </row>
    <row r="233" spans="1:44" s="67" customFormat="1" x14ac:dyDescent="0.2">
      <c r="A233" s="66"/>
      <c r="B233" s="66"/>
      <c r="H233" s="59"/>
      <c r="I233" s="59"/>
      <c r="J233" s="59"/>
      <c r="K233" s="59"/>
      <c r="L233" s="59"/>
      <c r="M233" s="59"/>
      <c r="N233" s="59"/>
      <c r="O233" s="59"/>
      <c r="P233" s="59"/>
      <c r="Q233" s="59"/>
      <c r="R233" s="59"/>
      <c r="S233" s="59"/>
      <c r="AF233" s="66"/>
      <c r="AG233" s="59"/>
      <c r="AH233" s="59"/>
      <c r="AI233" s="59"/>
      <c r="AJ233" s="59"/>
      <c r="AK233" s="59"/>
      <c r="AL233" s="59"/>
      <c r="AM233" s="59"/>
      <c r="AN233" s="59"/>
      <c r="AO233" s="59"/>
      <c r="AP233" s="59"/>
      <c r="AQ233" s="59"/>
      <c r="AR233" s="59"/>
    </row>
    <row r="234" spans="1:44" s="67" customFormat="1" x14ac:dyDescent="0.2">
      <c r="A234" s="66"/>
      <c r="B234" s="66"/>
      <c r="H234" s="59"/>
      <c r="I234" s="59"/>
      <c r="J234" s="59"/>
      <c r="K234" s="59"/>
      <c r="L234" s="59"/>
      <c r="M234" s="59"/>
      <c r="N234" s="59"/>
      <c r="O234" s="59"/>
      <c r="P234" s="59"/>
      <c r="Q234" s="59"/>
      <c r="R234" s="59"/>
      <c r="S234" s="59"/>
      <c r="AF234" s="66"/>
      <c r="AG234" s="59"/>
      <c r="AH234" s="59"/>
      <c r="AI234" s="59"/>
      <c r="AJ234" s="59"/>
      <c r="AK234" s="59"/>
      <c r="AL234" s="59"/>
      <c r="AM234" s="59"/>
      <c r="AN234" s="59"/>
      <c r="AO234" s="59"/>
      <c r="AP234" s="59"/>
      <c r="AQ234" s="59"/>
      <c r="AR234" s="59"/>
    </row>
    <row r="235" spans="1:44" s="67" customFormat="1" x14ac:dyDescent="0.2">
      <c r="A235" s="66"/>
      <c r="B235" s="66"/>
      <c r="H235" s="59"/>
      <c r="I235" s="59"/>
      <c r="J235" s="59"/>
      <c r="K235" s="59"/>
      <c r="L235" s="59"/>
      <c r="M235" s="59"/>
      <c r="N235" s="59"/>
      <c r="O235" s="59"/>
      <c r="P235" s="59"/>
      <c r="Q235" s="59"/>
      <c r="R235" s="59"/>
      <c r="S235" s="59"/>
      <c r="AF235" s="66"/>
      <c r="AG235" s="59"/>
      <c r="AH235" s="59"/>
      <c r="AI235" s="59"/>
      <c r="AJ235" s="59"/>
      <c r="AK235" s="59"/>
      <c r="AL235" s="59"/>
      <c r="AM235" s="59"/>
      <c r="AN235" s="59"/>
      <c r="AO235" s="59"/>
      <c r="AP235" s="59"/>
      <c r="AQ235" s="59"/>
      <c r="AR235" s="59"/>
    </row>
    <row r="236" spans="1:44" s="67" customFormat="1" x14ac:dyDescent="0.2">
      <c r="A236" s="66"/>
      <c r="B236" s="66"/>
      <c r="H236" s="59"/>
      <c r="I236" s="59"/>
      <c r="J236" s="59"/>
      <c r="K236" s="59"/>
      <c r="L236" s="59"/>
      <c r="M236" s="59"/>
      <c r="N236" s="59"/>
      <c r="O236" s="59"/>
      <c r="P236" s="59"/>
      <c r="Q236" s="59"/>
      <c r="R236" s="59"/>
      <c r="S236" s="59"/>
      <c r="AF236" s="66"/>
      <c r="AG236" s="59"/>
      <c r="AH236" s="59"/>
      <c r="AI236" s="59"/>
      <c r="AJ236" s="59"/>
      <c r="AK236" s="59"/>
      <c r="AL236" s="59"/>
      <c r="AM236" s="59"/>
      <c r="AN236" s="59"/>
      <c r="AO236" s="59"/>
      <c r="AP236" s="59"/>
      <c r="AQ236" s="59"/>
      <c r="AR236" s="59"/>
    </row>
    <row r="237" spans="1:44" s="67" customFormat="1" x14ac:dyDescent="0.2">
      <c r="A237" s="66"/>
      <c r="B237" s="66"/>
      <c r="H237" s="59"/>
      <c r="I237" s="59"/>
      <c r="J237" s="59"/>
      <c r="K237" s="59"/>
      <c r="L237" s="59"/>
      <c r="M237" s="59"/>
      <c r="N237" s="59"/>
      <c r="O237" s="59"/>
      <c r="P237" s="59"/>
      <c r="Q237" s="59"/>
      <c r="R237" s="59"/>
      <c r="S237" s="59"/>
      <c r="AF237" s="66"/>
      <c r="AG237" s="59"/>
      <c r="AH237" s="59"/>
      <c r="AI237" s="59"/>
      <c r="AJ237" s="59"/>
      <c r="AK237" s="59"/>
      <c r="AL237" s="59"/>
      <c r="AM237" s="59"/>
      <c r="AN237" s="59"/>
      <c r="AO237" s="59"/>
      <c r="AP237" s="59"/>
      <c r="AQ237" s="59"/>
      <c r="AR237" s="59"/>
    </row>
    <row r="238" spans="1:44" s="67" customFormat="1" x14ac:dyDescent="0.2">
      <c r="A238" s="66"/>
      <c r="B238" s="66"/>
      <c r="H238" s="59"/>
      <c r="I238" s="59"/>
      <c r="J238" s="59"/>
      <c r="K238" s="59"/>
      <c r="L238" s="59"/>
      <c r="M238" s="59"/>
      <c r="N238" s="59"/>
      <c r="O238" s="59"/>
      <c r="P238" s="59"/>
      <c r="Q238" s="59"/>
      <c r="R238" s="59"/>
      <c r="S238" s="59"/>
      <c r="AF238" s="66"/>
      <c r="AG238" s="59"/>
      <c r="AH238" s="59"/>
      <c r="AI238" s="59"/>
      <c r="AJ238" s="59"/>
      <c r="AK238" s="59"/>
      <c r="AL238" s="59"/>
      <c r="AM238" s="59"/>
      <c r="AN238" s="59"/>
      <c r="AO238" s="59"/>
      <c r="AP238" s="59"/>
      <c r="AQ238" s="59"/>
      <c r="AR238" s="59"/>
    </row>
    <row r="239" spans="1:44" s="67" customFormat="1" x14ac:dyDescent="0.2">
      <c r="A239" s="66"/>
      <c r="B239" s="66"/>
      <c r="H239" s="59"/>
      <c r="I239" s="59"/>
      <c r="J239" s="59"/>
      <c r="K239" s="59"/>
      <c r="L239" s="59"/>
      <c r="M239" s="59"/>
      <c r="N239" s="59"/>
      <c r="O239" s="59"/>
      <c r="P239" s="59"/>
      <c r="Q239" s="59"/>
      <c r="R239" s="59"/>
      <c r="S239" s="59"/>
      <c r="AF239" s="66"/>
      <c r="AG239" s="59"/>
      <c r="AH239" s="59"/>
      <c r="AI239" s="59"/>
      <c r="AJ239" s="59"/>
      <c r="AK239" s="59"/>
      <c r="AL239" s="59"/>
      <c r="AM239" s="59"/>
      <c r="AN239" s="59"/>
      <c r="AO239" s="59"/>
      <c r="AP239" s="59"/>
      <c r="AQ239" s="59"/>
      <c r="AR239" s="59"/>
    </row>
    <row r="240" spans="1:44" s="67" customFormat="1" x14ac:dyDescent="0.2">
      <c r="A240" s="66"/>
      <c r="B240" s="66"/>
      <c r="H240" s="59"/>
      <c r="I240" s="59"/>
      <c r="J240" s="59"/>
      <c r="K240" s="59"/>
      <c r="L240" s="59"/>
      <c r="M240" s="59"/>
      <c r="N240" s="59"/>
      <c r="O240" s="59"/>
      <c r="P240" s="59"/>
      <c r="Q240" s="59"/>
      <c r="R240" s="59"/>
      <c r="S240" s="59"/>
      <c r="AF240" s="66"/>
      <c r="AG240" s="59"/>
      <c r="AH240" s="59"/>
      <c r="AI240" s="59"/>
      <c r="AJ240" s="59"/>
      <c r="AK240" s="59"/>
      <c r="AL240" s="59"/>
      <c r="AM240" s="59"/>
      <c r="AN240" s="59"/>
      <c r="AO240" s="59"/>
      <c r="AP240" s="59"/>
      <c r="AQ240" s="59"/>
      <c r="AR240" s="59"/>
    </row>
    <row r="241" spans="1:44" s="67" customFormat="1" x14ac:dyDescent="0.2">
      <c r="A241" s="66"/>
      <c r="B241" s="66"/>
      <c r="H241" s="59"/>
      <c r="I241" s="59"/>
      <c r="J241" s="59"/>
      <c r="K241" s="59"/>
      <c r="L241" s="59"/>
      <c r="M241" s="59"/>
      <c r="N241" s="59"/>
      <c r="O241" s="59"/>
      <c r="P241" s="59"/>
      <c r="Q241" s="59"/>
      <c r="R241" s="59"/>
      <c r="S241" s="59"/>
      <c r="AF241" s="66"/>
      <c r="AG241" s="59"/>
      <c r="AH241" s="59"/>
      <c r="AI241" s="59"/>
      <c r="AJ241" s="59"/>
      <c r="AK241" s="59"/>
      <c r="AL241" s="59"/>
      <c r="AM241" s="59"/>
      <c r="AN241" s="59"/>
      <c r="AO241" s="59"/>
      <c r="AP241" s="59"/>
      <c r="AQ241" s="59"/>
      <c r="AR241" s="59"/>
    </row>
    <row r="242" spans="1:44" s="67" customFormat="1" x14ac:dyDescent="0.2">
      <c r="A242" s="66"/>
      <c r="B242" s="66"/>
      <c r="H242" s="59"/>
      <c r="I242" s="59"/>
      <c r="J242" s="59"/>
      <c r="K242" s="59"/>
      <c r="L242" s="59"/>
      <c r="M242" s="59"/>
      <c r="N242" s="59"/>
      <c r="O242" s="59"/>
      <c r="P242" s="59"/>
      <c r="Q242" s="59"/>
      <c r="R242" s="59"/>
      <c r="S242" s="59"/>
      <c r="AF242" s="66"/>
      <c r="AG242" s="59"/>
      <c r="AH242" s="59"/>
      <c r="AI242" s="59"/>
      <c r="AJ242" s="59"/>
      <c r="AK242" s="59"/>
      <c r="AL242" s="59"/>
      <c r="AM242" s="59"/>
      <c r="AN242" s="59"/>
      <c r="AO242" s="59"/>
      <c r="AP242" s="59"/>
      <c r="AQ242" s="59"/>
      <c r="AR242" s="59"/>
    </row>
    <row r="243" spans="1:44" s="67" customFormat="1" x14ac:dyDescent="0.2">
      <c r="A243" s="66"/>
      <c r="B243" s="66"/>
      <c r="H243" s="59"/>
      <c r="I243" s="59"/>
      <c r="J243" s="59"/>
      <c r="K243" s="59"/>
      <c r="L243" s="59"/>
      <c r="M243" s="59"/>
      <c r="N243" s="59"/>
      <c r="O243" s="59"/>
      <c r="P243" s="59"/>
      <c r="Q243" s="59"/>
      <c r="R243" s="59"/>
      <c r="S243" s="59"/>
      <c r="AF243" s="66"/>
      <c r="AG243" s="59"/>
      <c r="AH243" s="59"/>
      <c r="AI243" s="59"/>
      <c r="AJ243" s="59"/>
      <c r="AK243" s="59"/>
      <c r="AL243" s="59"/>
      <c r="AM243" s="59"/>
      <c r="AN243" s="59"/>
      <c r="AO243" s="59"/>
      <c r="AP243" s="59"/>
      <c r="AQ243" s="59"/>
      <c r="AR243" s="59"/>
    </row>
    <row r="244" spans="1:44" s="67" customFormat="1" x14ac:dyDescent="0.2">
      <c r="A244" s="66"/>
      <c r="B244" s="66"/>
      <c r="H244" s="59"/>
      <c r="I244" s="59"/>
      <c r="J244" s="59"/>
      <c r="K244" s="59"/>
      <c r="L244" s="59"/>
      <c r="M244" s="59"/>
      <c r="N244" s="59"/>
      <c r="O244" s="59"/>
      <c r="P244" s="59"/>
      <c r="Q244" s="59"/>
      <c r="R244" s="59"/>
      <c r="S244" s="59"/>
      <c r="AF244" s="66"/>
      <c r="AG244" s="59"/>
      <c r="AH244" s="59"/>
      <c r="AI244" s="59"/>
      <c r="AJ244" s="59"/>
      <c r="AK244" s="59"/>
      <c r="AL244" s="59"/>
      <c r="AM244" s="59"/>
      <c r="AN244" s="59"/>
      <c r="AO244" s="59"/>
      <c r="AP244" s="59"/>
      <c r="AQ244" s="59"/>
      <c r="AR244" s="59"/>
    </row>
    <row r="245" spans="1:44" s="67" customFormat="1" x14ac:dyDescent="0.2">
      <c r="A245" s="66"/>
      <c r="B245" s="66"/>
      <c r="H245" s="59"/>
      <c r="I245" s="59"/>
      <c r="J245" s="59"/>
      <c r="K245" s="59"/>
      <c r="L245" s="59"/>
      <c r="M245" s="59"/>
      <c r="N245" s="59"/>
      <c r="O245" s="59"/>
      <c r="P245" s="59"/>
      <c r="Q245" s="59"/>
      <c r="R245" s="59"/>
      <c r="S245" s="59"/>
      <c r="AF245" s="66"/>
      <c r="AG245" s="59"/>
      <c r="AH245" s="59"/>
      <c r="AI245" s="59"/>
      <c r="AJ245" s="59"/>
      <c r="AK245" s="59"/>
      <c r="AL245" s="59"/>
      <c r="AM245" s="59"/>
      <c r="AN245" s="59"/>
      <c r="AO245" s="59"/>
      <c r="AP245" s="59"/>
      <c r="AQ245" s="59"/>
      <c r="AR245" s="59"/>
    </row>
    <row r="246" spans="1:44" s="67" customFormat="1" x14ac:dyDescent="0.2">
      <c r="A246" s="66"/>
      <c r="B246" s="66"/>
      <c r="H246" s="59"/>
      <c r="I246" s="59"/>
      <c r="J246" s="59"/>
      <c r="K246" s="59"/>
      <c r="L246" s="59"/>
      <c r="M246" s="59"/>
      <c r="N246" s="59"/>
      <c r="O246" s="59"/>
      <c r="P246" s="59"/>
      <c r="Q246" s="59"/>
      <c r="R246" s="59"/>
      <c r="S246" s="59"/>
      <c r="AF246" s="66"/>
      <c r="AG246" s="59"/>
      <c r="AH246" s="59"/>
      <c r="AI246" s="59"/>
      <c r="AJ246" s="59"/>
      <c r="AK246" s="59"/>
      <c r="AL246" s="59"/>
      <c r="AM246" s="59"/>
      <c r="AN246" s="59"/>
      <c r="AO246" s="59"/>
      <c r="AP246" s="59"/>
      <c r="AQ246" s="59"/>
      <c r="AR246" s="59"/>
    </row>
    <row r="247" spans="1:44" s="67" customFormat="1" x14ac:dyDescent="0.2">
      <c r="A247" s="66"/>
      <c r="B247" s="66"/>
      <c r="H247" s="59"/>
      <c r="I247" s="59"/>
      <c r="J247" s="59"/>
      <c r="K247" s="59"/>
      <c r="L247" s="59"/>
      <c r="M247" s="59"/>
      <c r="N247" s="59"/>
      <c r="O247" s="59"/>
      <c r="P247" s="59"/>
      <c r="Q247" s="59"/>
      <c r="R247" s="59"/>
      <c r="S247" s="59"/>
      <c r="AF247" s="66"/>
      <c r="AG247" s="59"/>
      <c r="AH247" s="59"/>
      <c r="AI247" s="59"/>
      <c r="AJ247" s="59"/>
      <c r="AK247" s="59"/>
      <c r="AL247" s="59"/>
      <c r="AM247" s="59"/>
      <c r="AN247" s="59"/>
      <c r="AO247" s="59"/>
      <c r="AP247" s="59"/>
      <c r="AQ247" s="59"/>
      <c r="AR247" s="59"/>
    </row>
    <row r="248" spans="1:44" s="67" customFormat="1" x14ac:dyDescent="0.2">
      <c r="A248" s="66"/>
      <c r="B248" s="66"/>
      <c r="H248" s="59"/>
      <c r="I248" s="59"/>
      <c r="J248" s="59"/>
      <c r="K248" s="59"/>
      <c r="L248" s="59"/>
      <c r="M248" s="59"/>
      <c r="N248" s="59"/>
      <c r="O248" s="59"/>
      <c r="P248" s="59"/>
      <c r="Q248" s="59"/>
      <c r="R248" s="59"/>
      <c r="S248" s="59"/>
      <c r="AF248" s="66"/>
      <c r="AG248" s="59"/>
      <c r="AH248" s="59"/>
      <c r="AI248" s="59"/>
      <c r="AJ248" s="59"/>
      <c r="AK248" s="59"/>
      <c r="AL248" s="59"/>
      <c r="AM248" s="59"/>
      <c r="AN248" s="59"/>
      <c r="AO248" s="59"/>
      <c r="AP248" s="59"/>
      <c r="AQ248" s="59"/>
      <c r="AR248" s="59"/>
    </row>
    <row r="249" spans="1:44" s="67" customFormat="1" x14ac:dyDescent="0.2">
      <c r="A249" s="66"/>
      <c r="B249" s="66"/>
      <c r="H249" s="59"/>
      <c r="I249" s="59"/>
      <c r="J249" s="59"/>
      <c r="K249" s="59"/>
      <c r="L249" s="59"/>
      <c r="M249" s="59"/>
      <c r="N249" s="59"/>
      <c r="O249" s="59"/>
      <c r="P249" s="59"/>
      <c r="Q249" s="59"/>
      <c r="R249" s="59"/>
      <c r="S249" s="59"/>
      <c r="AF249" s="66"/>
      <c r="AG249" s="59"/>
      <c r="AH249" s="59"/>
      <c r="AI249" s="59"/>
      <c r="AJ249" s="59"/>
      <c r="AK249" s="59"/>
      <c r="AL249" s="59"/>
      <c r="AM249" s="59"/>
      <c r="AN249" s="59"/>
      <c r="AO249" s="59"/>
      <c r="AP249" s="59"/>
      <c r="AQ249" s="59"/>
      <c r="AR249" s="59"/>
    </row>
    <row r="250" spans="1:44" s="67" customFormat="1" x14ac:dyDescent="0.2">
      <c r="A250" s="66"/>
      <c r="B250" s="66"/>
      <c r="H250" s="59"/>
      <c r="I250" s="59"/>
      <c r="J250" s="59"/>
      <c r="K250" s="59"/>
      <c r="L250" s="59"/>
      <c r="M250" s="59"/>
      <c r="N250" s="59"/>
      <c r="O250" s="59"/>
      <c r="P250" s="59"/>
      <c r="Q250" s="59"/>
      <c r="R250" s="59"/>
      <c r="S250" s="59"/>
      <c r="AF250" s="66"/>
      <c r="AG250" s="59"/>
      <c r="AH250" s="59"/>
      <c r="AI250" s="59"/>
      <c r="AJ250" s="59"/>
      <c r="AK250" s="59"/>
      <c r="AL250" s="59"/>
      <c r="AM250" s="59"/>
      <c r="AN250" s="59"/>
      <c r="AO250" s="59"/>
      <c r="AP250" s="59"/>
      <c r="AQ250" s="59"/>
      <c r="AR250" s="59"/>
    </row>
    <row r="251" spans="1:44" s="67" customFormat="1" x14ac:dyDescent="0.2">
      <c r="A251" s="66"/>
      <c r="B251" s="66"/>
      <c r="H251" s="59"/>
      <c r="I251" s="59"/>
      <c r="J251" s="59"/>
      <c r="K251" s="59"/>
      <c r="L251" s="59"/>
      <c r="M251" s="59"/>
      <c r="N251" s="59"/>
      <c r="O251" s="59"/>
      <c r="P251" s="59"/>
      <c r="Q251" s="59"/>
      <c r="R251" s="59"/>
      <c r="S251" s="59"/>
      <c r="AF251" s="66"/>
      <c r="AG251" s="59"/>
      <c r="AH251" s="59"/>
      <c r="AI251" s="59"/>
      <c r="AJ251" s="59"/>
      <c r="AK251" s="59"/>
      <c r="AL251" s="59"/>
      <c r="AM251" s="59"/>
      <c r="AN251" s="59"/>
      <c r="AO251" s="59"/>
      <c r="AP251" s="59"/>
      <c r="AQ251" s="59"/>
      <c r="AR251" s="59"/>
    </row>
    <row r="252" spans="1:44" s="67" customFormat="1" x14ac:dyDescent="0.2">
      <c r="A252" s="66"/>
      <c r="B252" s="66"/>
      <c r="H252" s="59"/>
      <c r="I252" s="59"/>
      <c r="J252" s="59"/>
      <c r="K252" s="59"/>
      <c r="L252" s="59"/>
      <c r="M252" s="59"/>
      <c r="N252" s="59"/>
      <c r="O252" s="59"/>
      <c r="P252" s="59"/>
      <c r="Q252" s="59"/>
      <c r="R252" s="59"/>
      <c r="S252" s="59"/>
      <c r="AF252" s="66"/>
      <c r="AG252" s="59"/>
      <c r="AH252" s="59"/>
      <c r="AI252" s="59"/>
      <c r="AJ252" s="59"/>
      <c r="AK252" s="59"/>
      <c r="AL252" s="59"/>
      <c r="AM252" s="59"/>
      <c r="AN252" s="59"/>
      <c r="AO252" s="59"/>
      <c r="AP252" s="59"/>
      <c r="AQ252" s="59"/>
      <c r="AR252" s="59"/>
    </row>
    <row r="253" spans="1:44" s="67" customFormat="1" x14ac:dyDescent="0.2">
      <c r="A253" s="66"/>
      <c r="B253" s="66"/>
      <c r="H253" s="59"/>
      <c r="I253" s="59"/>
      <c r="J253" s="59"/>
      <c r="K253" s="59"/>
      <c r="L253" s="59"/>
      <c r="M253" s="59"/>
      <c r="N253" s="59"/>
      <c r="O253" s="59"/>
      <c r="P253" s="59"/>
      <c r="Q253" s="59"/>
      <c r="R253" s="59"/>
      <c r="S253" s="59"/>
      <c r="AF253" s="66"/>
      <c r="AG253" s="59"/>
      <c r="AH253" s="59"/>
      <c r="AI253" s="59"/>
      <c r="AJ253" s="59"/>
      <c r="AK253" s="59"/>
      <c r="AL253" s="59"/>
      <c r="AM253" s="59"/>
      <c r="AN253" s="59"/>
      <c r="AO253" s="59"/>
      <c r="AP253" s="59"/>
      <c r="AQ253" s="59"/>
      <c r="AR253" s="59"/>
    </row>
    <row r="254" spans="1:44" s="67" customFormat="1" x14ac:dyDescent="0.2">
      <c r="A254" s="66"/>
      <c r="B254" s="66"/>
      <c r="H254" s="59"/>
      <c r="I254" s="59"/>
      <c r="J254" s="59"/>
      <c r="K254" s="59"/>
      <c r="L254" s="59"/>
      <c r="M254" s="59"/>
      <c r="N254" s="59"/>
      <c r="O254" s="59"/>
      <c r="P254" s="59"/>
      <c r="Q254" s="59"/>
      <c r="R254" s="59"/>
      <c r="S254" s="59"/>
      <c r="AF254" s="66"/>
      <c r="AG254" s="59"/>
      <c r="AH254" s="59"/>
      <c r="AI254" s="59"/>
      <c r="AJ254" s="59"/>
      <c r="AK254" s="59"/>
      <c r="AL254" s="59"/>
      <c r="AM254" s="59"/>
      <c r="AN254" s="59"/>
      <c r="AO254" s="59"/>
      <c r="AP254" s="59"/>
      <c r="AQ254" s="59"/>
      <c r="AR254" s="59"/>
    </row>
    <row r="255" spans="1:44" s="67" customFormat="1" x14ac:dyDescent="0.2">
      <c r="A255" s="66"/>
      <c r="B255" s="66"/>
      <c r="H255" s="59"/>
      <c r="I255" s="59"/>
      <c r="J255" s="59"/>
      <c r="K255" s="59"/>
      <c r="L255" s="59"/>
      <c r="M255" s="59"/>
      <c r="N255" s="59"/>
      <c r="O255" s="59"/>
      <c r="P255" s="59"/>
      <c r="Q255" s="59"/>
      <c r="R255" s="59"/>
      <c r="S255" s="59"/>
      <c r="AF255" s="66"/>
      <c r="AG255" s="59"/>
      <c r="AH255" s="59"/>
      <c r="AI255" s="59"/>
      <c r="AJ255" s="59"/>
      <c r="AK255" s="59"/>
      <c r="AL255" s="59"/>
      <c r="AM255" s="59"/>
      <c r="AN255" s="59"/>
      <c r="AO255" s="59"/>
      <c r="AP255" s="59"/>
      <c r="AQ255" s="59"/>
      <c r="AR255" s="59"/>
    </row>
    <row r="256" spans="1:44" s="67" customFormat="1" x14ac:dyDescent="0.2">
      <c r="A256" s="66"/>
      <c r="B256" s="66"/>
      <c r="H256" s="59"/>
      <c r="I256" s="59"/>
      <c r="J256" s="59"/>
      <c r="K256" s="59"/>
      <c r="L256" s="59"/>
      <c r="M256" s="59"/>
      <c r="N256" s="59"/>
      <c r="O256" s="59"/>
      <c r="P256" s="59"/>
      <c r="Q256" s="59"/>
      <c r="R256" s="59"/>
      <c r="S256" s="59"/>
      <c r="AF256" s="66"/>
      <c r="AG256" s="59"/>
      <c r="AH256" s="59"/>
      <c r="AI256" s="59"/>
      <c r="AJ256" s="59"/>
      <c r="AK256" s="59"/>
      <c r="AL256" s="59"/>
      <c r="AM256" s="59"/>
      <c r="AN256" s="59"/>
      <c r="AO256" s="59"/>
      <c r="AP256" s="59"/>
      <c r="AQ256" s="59"/>
      <c r="AR256" s="59"/>
    </row>
    <row r="257" spans="1:44" s="67" customFormat="1" x14ac:dyDescent="0.2">
      <c r="A257" s="66"/>
      <c r="B257" s="66"/>
      <c r="H257" s="59"/>
      <c r="I257" s="59"/>
      <c r="J257" s="59"/>
      <c r="K257" s="59"/>
      <c r="L257" s="59"/>
      <c r="M257" s="59"/>
      <c r="N257" s="59"/>
      <c r="O257" s="59"/>
      <c r="P257" s="59"/>
      <c r="Q257" s="59"/>
      <c r="R257" s="59"/>
      <c r="S257" s="59"/>
      <c r="AF257" s="66"/>
      <c r="AG257" s="59"/>
      <c r="AH257" s="59"/>
      <c r="AI257" s="59"/>
      <c r="AJ257" s="59"/>
      <c r="AK257" s="59"/>
      <c r="AL257" s="59"/>
      <c r="AM257" s="59"/>
      <c r="AN257" s="59"/>
      <c r="AO257" s="59"/>
      <c r="AP257" s="59"/>
      <c r="AQ257" s="59"/>
      <c r="AR257" s="59"/>
    </row>
    <row r="258" spans="1:44" s="67" customFormat="1" x14ac:dyDescent="0.2">
      <c r="A258" s="66"/>
      <c r="B258" s="66"/>
      <c r="H258" s="59"/>
      <c r="I258" s="59"/>
      <c r="J258" s="59"/>
      <c r="K258" s="59"/>
      <c r="L258" s="59"/>
      <c r="M258" s="59"/>
      <c r="N258" s="59"/>
      <c r="O258" s="59"/>
      <c r="P258" s="59"/>
      <c r="Q258" s="59"/>
      <c r="R258" s="59"/>
      <c r="S258" s="59"/>
      <c r="AF258" s="66"/>
      <c r="AG258" s="59"/>
      <c r="AH258" s="59"/>
      <c r="AI258" s="59"/>
      <c r="AJ258" s="59"/>
      <c r="AK258" s="59"/>
      <c r="AL258" s="59"/>
      <c r="AM258" s="59"/>
      <c r="AN258" s="59"/>
      <c r="AO258" s="59"/>
      <c r="AP258" s="59"/>
      <c r="AQ258" s="59"/>
      <c r="AR258" s="59"/>
    </row>
    <row r="259" spans="1:44" s="67" customFormat="1" x14ac:dyDescent="0.2">
      <c r="A259" s="66"/>
      <c r="B259" s="66"/>
      <c r="H259" s="59"/>
      <c r="I259" s="59"/>
      <c r="J259" s="59"/>
      <c r="K259" s="59"/>
      <c r="L259" s="59"/>
      <c r="M259" s="59"/>
      <c r="N259" s="59"/>
      <c r="O259" s="59"/>
      <c r="P259" s="59"/>
      <c r="Q259" s="59"/>
      <c r="R259" s="59"/>
      <c r="S259" s="59"/>
      <c r="AF259" s="66"/>
      <c r="AG259" s="59"/>
      <c r="AH259" s="59"/>
      <c r="AI259" s="59"/>
      <c r="AJ259" s="59"/>
      <c r="AK259" s="59"/>
      <c r="AL259" s="59"/>
      <c r="AM259" s="59"/>
      <c r="AN259" s="59"/>
      <c r="AO259" s="59"/>
      <c r="AP259" s="59"/>
      <c r="AQ259" s="59"/>
      <c r="AR259" s="59"/>
    </row>
    <row r="260" spans="1:44" s="67" customFormat="1" x14ac:dyDescent="0.2">
      <c r="A260" s="66"/>
      <c r="B260" s="66"/>
      <c r="H260" s="59"/>
      <c r="I260" s="59"/>
      <c r="J260" s="59"/>
      <c r="K260" s="59"/>
      <c r="L260" s="59"/>
      <c r="M260" s="59"/>
      <c r="N260" s="59"/>
      <c r="O260" s="59"/>
      <c r="P260" s="59"/>
      <c r="Q260" s="59"/>
      <c r="R260" s="59"/>
      <c r="S260" s="59"/>
      <c r="AF260" s="66"/>
      <c r="AG260" s="59"/>
      <c r="AH260" s="59"/>
      <c r="AI260" s="59"/>
      <c r="AJ260" s="59"/>
      <c r="AK260" s="59"/>
      <c r="AL260" s="59"/>
      <c r="AM260" s="59"/>
      <c r="AN260" s="59"/>
      <c r="AO260" s="59"/>
      <c r="AP260" s="59"/>
      <c r="AQ260" s="59"/>
      <c r="AR260" s="59"/>
    </row>
    <row r="261" spans="1:44" s="67" customFormat="1" x14ac:dyDescent="0.2">
      <c r="A261" s="66"/>
      <c r="B261" s="66"/>
      <c r="H261" s="59"/>
      <c r="I261" s="59"/>
      <c r="J261" s="59"/>
      <c r="K261" s="59"/>
      <c r="L261" s="59"/>
      <c r="M261" s="59"/>
      <c r="N261" s="59"/>
      <c r="O261" s="59"/>
      <c r="P261" s="59"/>
      <c r="Q261" s="59"/>
      <c r="R261" s="59"/>
      <c r="S261" s="59"/>
      <c r="AF261" s="66"/>
      <c r="AG261" s="59"/>
      <c r="AH261" s="59"/>
      <c r="AI261" s="59"/>
      <c r="AJ261" s="59"/>
      <c r="AK261" s="59"/>
      <c r="AL261" s="59"/>
      <c r="AM261" s="59"/>
      <c r="AN261" s="59"/>
      <c r="AO261" s="59"/>
      <c r="AP261" s="59"/>
      <c r="AQ261" s="59"/>
      <c r="AR261" s="59"/>
    </row>
    <row r="262" spans="1:44" s="67" customFormat="1" x14ac:dyDescent="0.2">
      <c r="A262" s="66"/>
      <c r="B262" s="66"/>
      <c r="H262" s="59"/>
      <c r="I262" s="59"/>
      <c r="J262" s="59"/>
      <c r="K262" s="59"/>
      <c r="L262" s="59"/>
      <c r="M262" s="59"/>
      <c r="N262" s="59"/>
      <c r="O262" s="59"/>
      <c r="P262" s="59"/>
      <c r="Q262" s="59"/>
      <c r="R262" s="59"/>
      <c r="S262" s="59"/>
      <c r="AF262" s="66"/>
      <c r="AG262" s="59"/>
      <c r="AH262" s="59"/>
      <c r="AI262" s="59"/>
      <c r="AJ262" s="59"/>
      <c r="AK262" s="59"/>
      <c r="AL262" s="59"/>
      <c r="AM262" s="59"/>
      <c r="AN262" s="59"/>
      <c r="AO262" s="59"/>
      <c r="AP262" s="59"/>
      <c r="AQ262" s="59"/>
      <c r="AR262" s="59"/>
    </row>
    <row r="263" spans="1:44" s="67" customFormat="1" x14ac:dyDescent="0.2">
      <c r="A263" s="66"/>
      <c r="B263" s="66"/>
      <c r="H263" s="59"/>
      <c r="I263" s="59"/>
      <c r="J263" s="59"/>
      <c r="K263" s="59"/>
      <c r="L263" s="59"/>
      <c r="M263" s="59"/>
      <c r="N263" s="59"/>
      <c r="O263" s="59"/>
      <c r="P263" s="59"/>
      <c r="Q263" s="59"/>
      <c r="R263" s="59"/>
      <c r="S263" s="59"/>
      <c r="AF263" s="66"/>
      <c r="AG263" s="59"/>
      <c r="AH263" s="59"/>
      <c r="AI263" s="59"/>
      <c r="AJ263" s="59"/>
      <c r="AK263" s="59"/>
      <c r="AL263" s="59"/>
      <c r="AM263" s="59"/>
      <c r="AN263" s="59"/>
      <c r="AO263" s="59"/>
      <c r="AP263" s="59"/>
      <c r="AQ263" s="59"/>
      <c r="AR263" s="59"/>
    </row>
    <row r="264" spans="1:44" s="67" customFormat="1" x14ac:dyDescent="0.2">
      <c r="A264" s="66"/>
      <c r="B264" s="66"/>
      <c r="H264" s="59"/>
      <c r="I264" s="59"/>
      <c r="J264" s="59"/>
      <c r="K264" s="59"/>
      <c r="L264" s="59"/>
      <c r="M264" s="59"/>
      <c r="N264" s="59"/>
      <c r="O264" s="59"/>
      <c r="P264" s="59"/>
      <c r="Q264" s="59"/>
      <c r="R264" s="59"/>
      <c r="S264" s="59"/>
      <c r="AF264" s="66"/>
      <c r="AG264" s="59"/>
      <c r="AH264" s="59"/>
      <c r="AI264" s="59"/>
      <c r="AJ264" s="59"/>
      <c r="AK264" s="59"/>
      <c r="AL264" s="59"/>
      <c r="AM264" s="59"/>
      <c r="AN264" s="59"/>
      <c r="AO264" s="59"/>
      <c r="AP264" s="59"/>
      <c r="AQ264" s="59"/>
      <c r="AR264" s="59"/>
    </row>
    <row r="265" spans="1:44" s="67" customFormat="1" x14ac:dyDescent="0.2">
      <c r="A265" s="66"/>
      <c r="B265" s="66"/>
      <c r="H265" s="59"/>
      <c r="I265" s="59"/>
      <c r="J265" s="59"/>
      <c r="K265" s="59"/>
      <c r="L265" s="59"/>
      <c r="M265" s="59"/>
      <c r="N265" s="59"/>
      <c r="O265" s="59"/>
      <c r="P265" s="59"/>
      <c r="Q265" s="59"/>
      <c r="R265" s="59"/>
      <c r="S265" s="59"/>
      <c r="AF265" s="66"/>
      <c r="AG265" s="59"/>
      <c r="AH265" s="59"/>
      <c r="AI265" s="59"/>
      <c r="AJ265" s="59"/>
      <c r="AK265" s="59"/>
      <c r="AL265" s="59"/>
      <c r="AM265" s="59"/>
      <c r="AN265" s="59"/>
      <c r="AO265" s="59"/>
      <c r="AP265" s="59"/>
      <c r="AQ265" s="59"/>
      <c r="AR265" s="59"/>
    </row>
    <row r="266" spans="1:44" s="67" customFormat="1" x14ac:dyDescent="0.2">
      <c r="A266" s="66"/>
      <c r="B266" s="66"/>
      <c r="H266" s="59"/>
      <c r="I266" s="59"/>
      <c r="J266" s="59"/>
      <c r="K266" s="59"/>
      <c r="L266" s="59"/>
      <c r="M266" s="59"/>
      <c r="N266" s="59"/>
      <c r="O266" s="59"/>
      <c r="P266" s="59"/>
      <c r="Q266" s="59"/>
      <c r="R266" s="59"/>
      <c r="S266" s="59"/>
      <c r="AF266" s="66"/>
      <c r="AG266" s="59"/>
      <c r="AH266" s="59"/>
      <c r="AI266" s="59"/>
      <c r="AJ266" s="59"/>
      <c r="AK266" s="59"/>
      <c r="AL266" s="59"/>
      <c r="AM266" s="59"/>
      <c r="AN266" s="59"/>
      <c r="AO266" s="59"/>
      <c r="AP266" s="59"/>
      <c r="AQ266" s="59"/>
      <c r="AR266" s="59"/>
    </row>
    <row r="267" spans="1:44" s="67" customFormat="1" x14ac:dyDescent="0.2">
      <c r="A267" s="66"/>
      <c r="B267" s="66"/>
      <c r="H267" s="59"/>
      <c r="I267" s="59"/>
      <c r="J267" s="59"/>
      <c r="K267" s="59"/>
      <c r="L267" s="59"/>
      <c r="M267" s="59"/>
      <c r="N267" s="59"/>
      <c r="O267" s="59"/>
      <c r="P267" s="59"/>
      <c r="Q267" s="59"/>
      <c r="R267" s="59"/>
      <c r="S267" s="59"/>
      <c r="AF267" s="66"/>
      <c r="AG267" s="59"/>
      <c r="AH267" s="59"/>
      <c r="AI267" s="59"/>
      <c r="AJ267" s="59"/>
      <c r="AK267" s="59"/>
      <c r="AL267" s="59"/>
      <c r="AM267" s="59"/>
      <c r="AN267" s="59"/>
      <c r="AO267" s="59"/>
      <c r="AP267" s="59"/>
      <c r="AQ267" s="59"/>
      <c r="AR267" s="59"/>
    </row>
    <row r="268" spans="1:44" s="67" customFormat="1" x14ac:dyDescent="0.2">
      <c r="A268" s="66"/>
      <c r="B268" s="66"/>
      <c r="H268" s="59"/>
      <c r="I268" s="59"/>
      <c r="J268" s="59"/>
      <c r="K268" s="59"/>
      <c r="L268" s="59"/>
      <c r="M268" s="59"/>
      <c r="N268" s="59"/>
      <c r="O268" s="59"/>
      <c r="P268" s="59"/>
      <c r="Q268" s="59"/>
      <c r="R268" s="59"/>
      <c r="S268" s="59"/>
      <c r="AF268" s="66"/>
      <c r="AG268" s="59"/>
      <c r="AH268" s="59"/>
      <c r="AI268" s="59"/>
      <c r="AJ268" s="59"/>
      <c r="AK268" s="59"/>
      <c r="AL268" s="59"/>
      <c r="AM268" s="59"/>
      <c r="AN268" s="59"/>
      <c r="AO268" s="59"/>
      <c r="AP268" s="59"/>
      <c r="AQ268" s="59"/>
      <c r="AR268" s="59"/>
    </row>
    <row r="269" spans="1:44" s="67" customFormat="1" x14ac:dyDescent="0.2">
      <c r="A269" s="66"/>
      <c r="B269" s="66"/>
      <c r="H269" s="59"/>
      <c r="I269" s="59"/>
      <c r="J269" s="59"/>
      <c r="K269" s="59"/>
      <c r="L269" s="59"/>
      <c r="M269" s="59"/>
      <c r="N269" s="59"/>
      <c r="O269" s="59"/>
      <c r="P269" s="59"/>
      <c r="Q269" s="59"/>
      <c r="R269" s="59"/>
      <c r="S269" s="59"/>
      <c r="AF269" s="66"/>
      <c r="AG269" s="59"/>
      <c r="AH269" s="59"/>
      <c r="AI269" s="59"/>
      <c r="AJ269" s="59"/>
      <c r="AK269" s="59"/>
      <c r="AL269" s="59"/>
      <c r="AM269" s="59"/>
      <c r="AN269" s="59"/>
      <c r="AO269" s="59"/>
      <c r="AP269" s="59"/>
      <c r="AQ269" s="59"/>
      <c r="AR269" s="59"/>
    </row>
    <row r="270" spans="1:44" s="67" customFormat="1" x14ac:dyDescent="0.2">
      <c r="A270" s="66"/>
      <c r="B270" s="66"/>
      <c r="H270" s="59"/>
      <c r="I270" s="59"/>
      <c r="J270" s="59"/>
      <c r="K270" s="59"/>
      <c r="L270" s="59"/>
      <c r="M270" s="59"/>
      <c r="N270" s="59"/>
      <c r="O270" s="59"/>
      <c r="P270" s="59"/>
      <c r="Q270" s="59"/>
      <c r="R270" s="59"/>
      <c r="S270" s="59"/>
      <c r="AF270" s="66"/>
      <c r="AG270" s="59"/>
      <c r="AH270" s="59"/>
      <c r="AI270" s="59"/>
      <c r="AJ270" s="59"/>
      <c r="AK270" s="59"/>
      <c r="AL270" s="59"/>
      <c r="AM270" s="59"/>
      <c r="AN270" s="59"/>
      <c r="AO270" s="59"/>
      <c r="AP270" s="59"/>
      <c r="AQ270" s="59"/>
      <c r="AR270" s="59"/>
    </row>
    <row r="271" spans="1:44" s="67" customFormat="1" x14ac:dyDescent="0.2">
      <c r="A271" s="66"/>
      <c r="B271" s="66"/>
      <c r="H271" s="59"/>
      <c r="I271" s="59"/>
      <c r="J271" s="59"/>
      <c r="K271" s="59"/>
      <c r="L271" s="59"/>
      <c r="M271" s="59"/>
      <c r="N271" s="59"/>
      <c r="O271" s="59"/>
      <c r="P271" s="59"/>
      <c r="Q271" s="59"/>
      <c r="R271" s="59"/>
      <c r="S271" s="59"/>
      <c r="AF271" s="66"/>
      <c r="AG271" s="59"/>
      <c r="AH271" s="59"/>
      <c r="AI271" s="59"/>
      <c r="AJ271" s="59"/>
      <c r="AK271" s="59"/>
      <c r="AL271" s="59"/>
      <c r="AM271" s="59"/>
      <c r="AN271" s="59"/>
      <c r="AO271" s="59"/>
      <c r="AP271" s="59"/>
      <c r="AQ271" s="59"/>
      <c r="AR271" s="59"/>
    </row>
    <row r="272" spans="1:44" s="67" customFormat="1" x14ac:dyDescent="0.2">
      <c r="A272" s="66"/>
      <c r="B272" s="66"/>
      <c r="H272" s="59"/>
      <c r="I272" s="59"/>
      <c r="J272" s="59"/>
      <c r="K272" s="59"/>
      <c r="L272" s="59"/>
      <c r="M272" s="59"/>
      <c r="N272" s="59"/>
      <c r="O272" s="59"/>
      <c r="P272" s="59"/>
      <c r="Q272" s="59"/>
      <c r="R272" s="59"/>
      <c r="S272" s="59"/>
      <c r="AF272" s="66"/>
      <c r="AG272" s="59"/>
      <c r="AH272" s="59"/>
      <c r="AI272" s="59"/>
      <c r="AJ272" s="59"/>
      <c r="AK272" s="59"/>
      <c r="AL272" s="59"/>
      <c r="AM272" s="59"/>
      <c r="AN272" s="59"/>
      <c r="AO272" s="59"/>
      <c r="AP272" s="59"/>
      <c r="AQ272" s="59"/>
      <c r="AR272" s="59"/>
    </row>
    <row r="273" spans="1:44" s="67" customFormat="1" x14ac:dyDescent="0.2">
      <c r="A273" s="66"/>
      <c r="B273" s="66"/>
      <c r="H273" s="59"/>
      <c r="I273" s="59"/>
      <c r="J273" s="59"/>
      <c r="K273" s="59"/>
      <c r="L273" s="59"/>
      <c r="M273" s="59"/>
      <c r="N273" s="59"/>
      <c r="O273" s="59"/>
      <c r="P273" s="59"/>
      <c r="Q273" s="59"/>
      <c r="R273" s="59"/>
      <c r="S273" s="59"/>
      <c r="AF273" s="66"/>
      <c r="AG273" s="59"/>
      <c r="AH273" s="59"/>
      <c r="AI273" s="59"/>
      <c r="AJ273" s="59"/>
      <c r="AK273" s="59"/>
      <c r="AL273" s="59"/>
      <c r="AM273" s="59"/>
      <c r="AN273" s="59"/>
      <c r="AO273" s="59"/>
      <c r="AP273" s="59"/>
      <c r="AQ273" s="59"/>
      <c r="AR273" s="59"/>
    </row>
    <row r="274" spans="1:44" s="67" customFormat="1" x14ac:dyDescent="0.2">
      <c r="A274" s="66"/>
      <c r="B274" s="66"/>
      <c r="H274" s="59"/>
      <c r="I274" s="59"/>
      <c r="J274" s="59"/>
      <c r="K274" s="59"/>
      <c r="L274" s="59"/>
      <c r="M274" s="59"/>
      <c r="N274" s="59"/>
      <c r="O274" s="59"/>
      <c r="P274" s="59"/>
      <c r="Q274" s="59"/>
      <c r="R274" s="59"/>
      <c r="S274" s="59"/>
      <c r="AF274" s="66"/>
      <c r="AG274" s="59"/>
      <c r="AH274" s="59"/>
      <c r="AI274" s="59"/>
      <c r="AJ274" s="59"/>
      <c r="AK274" s="59"/>
      <c r="AL274" s="59"/>
      <c r="AM274" s="59"/>
      <c r="AN274" s="59"/>
      <c r="AO274" s="59"/>
      <c r="AP274" s="59"/>
      <c r="AQ274" s="59"/>
      <c r="AR274" s="59"/>
    </row>
    <row r="275" spans="1:44" s="67" customFormat="1" x14ac:dyDescent="0.2">
      <c r="A275" s="66"/>
      <c r="B275" s="66"/>
      <c r="H275" s="59"/>
      <c r="I275" s="59"/>
      <c r="J275" s="59"/>
      <c r="K275" s="59"/>
      <c r="L275" s="59"/>
      <c r="M275" s="59"/>
      <c r="N275" s="59"/>
      <c r="O275" s="59"/>
      <c r="P275" s="59"/>
      <c r="Q275" s="59"/>
      <c r="R275" s="59"/>
      <c r="S275" s="59"/>
      <c r="AF275" s="66"/>
      <c r="AG275" s="59"/>
      <c r="AH275" s="59"/>
      <c r="AI275" s="59"/>
      <c r="AJ275" s="59"/>
      <c r="AK275" s="59"/>
      <c r="AL275" s="59"/>
      <c r="AM275" s="59"/>
      <c r="AN275" s="59"/>
      <c r="AO275" s="59"/>
      <c r="AP275" s="59"/>
      <c r="AQ275" s="59"/>
      <c r="AR275" s="59"/>
    </row>
    <row r="276" spans="1:44" s="67" customFormat="1" x14ac:dyDescent="0.2">
      <c r="A276" s="66"/>
      <c r="B276" s="66"/>
      <c r="H276" s="59"/>
      <c r="I276" s="59"/>
      <c r="J276" s="59"/>
      <c r="K276" s="59"/>
      <c r="L276" s="59"/>
      <c r="M276" s="59"/>
      <c r="N276" s="59"/>
      <c r="O276" s="59"/>
      <c r="P276" s="59"/>
      <c r="Q276" s="59"/>
      <c r="R276" s="59"/>
      <c r="S276" s="59"/>
      <c r="AF276" s="66"/>
      <c r="AG276" s="59"/>
      <c r="AH276" s="59"/>
      <c r="AI276" s="59"/>
      <c r="AJ276" s="59"/>
      <c r="AK276" s="59"/>
      <c r="AL276" s="59"/>
      <c r="AM276" s="59"/>
      <c r="AN276" s="59"/>
      <c r="AO276" s="59"/>
      <c r="AP276" s="59"/>
      <c r="AQ276" s="59"/>
      <c r="AR276" s="59"/>
    </row>
    <row r="277" spans="1:44" s="67" customFormat="1" x14ac:dyDescent="0.2">
      <c r="A277" s="66"/>
      <c r="B277" s="66"/>
      <c r="H277" s="59"/>
      <c r="I277" s="59"/>
      <c r="J277" s="59"/>
      <c r="K277" s="59"/>
      <c r="L277" s="59"/>
      <c r="M277" s="59"/>
      <c r="N277" s="59"/>
      <c r="O277" s="59"/>
      <c r="P277" s="59"/>
      <c r="Q277" s="59"/>
      <c r="R277" s="59"/>
      <c r="S277" s="59"/>
      <c r="AF277" s="66"/>
      <c r="AG277" s="59"/>
      <c r="AH277" s="59"/>
      <c r="AI277" s="59"/>
      <c r="AJ277" s="59"/>
      <c r="AK277" s="59"/>
      <c r="AL277" s="59"/>
      <c r="AM277" s="59"/>
      <c r="AN277" s="59"/>
      <c r="AO277" s="59"/>
      <c r="AP277" s="59"/>
      <c r="AQ277" s="59"/>
      <c r="AR277" s="59"/>
    </row>
    <row r="278" spans="1:44" s="67" customFormat="1" x14ac:dyDescent="0.2">
      <c r="A278" s="66"/>
      <c r="B278" s="66"/>
      <c r="H278" s="59"/>
      <c r="I278" s="59"/>
      <c r="J278" s="59"/>
      <c r="K278" s="59"/>
      <c r="L278" s="59"/>
      <c r="M278" s="59"/>
      <c r="N278" s="59"/>
      <c r="O278" s="59"/>
      <c r="P278" s="59"/>
      <c r="Q278" s="59"/>
      <c r="R278" s="59"/>
      <c r="S278" s="59"/>
      <c r="AF278" s="66"/>
      <c r="AG278" s="59"/>
      <c r="AH278" s="59"/>
      <c r="AI278" s="59"/>
      <c r="AJ278" s="59"/>
      <c r="AK278" s="59"/>
      <c r="AL278" s="59"/>
      <c r="AM278" s="59"/>
      <c r="AN278" s="59"/>
      <c r="AO278" s="59"/>
      <c r="AP278" s="59"/>
      <c r="AQ278" s="59"/>
      <c r="AR278" s="59"/>
    </row>
    <row r="279" spans="1:44" s="67" customFormat="1" x14ac:dyDescent="0.2">
      <c r="A279" s="66"/>
      <c r="B279" s="66"/>
      <c r="H279" s="59"/>
      <c r="I279" s="59"/>
      <c r="J279" s="59"/>
      <c r="K279" s="59"/>
      <c r="L279" s="59"/>
      <c r="M279" s="59"/>
      <c r="N279" s="59"/>
      <c r="O279" s="59"/>
      <c r="P279" s="59"/>
      <c r="Q279" s="59"/>
      <c r="R279" s="59"/>
      <c r="S279" s="59"/>
      <c r="AF279" s="66"/>
      <c r="AG279" s="59"/>
      <c r="AH279" s="59"/>
      <c r="AI279" s="59"/>
      <c r="AJ279" s="59"/>
      <c r="AK279" s="59"/>
      <c r="AL279" s="59"/>
      <c r="AM279" s="59"/>
      <c r="AN279" s="59"/>
      <c r="AO279" s="59"/>
      <c r="AP279" s="59"/>
      <c r="AQ279" s="59"/>
      <c r="AR279" s="59"/>
    </row>
    <row r="280" spans="1:44" s="67" customFormat="1" x14ac:dyDescent="0.2">
      <c r="A280" s="66"/>
      <c r="B280" s="66"/>
      <c r="H280" s="59"/>
      <c r="I280" s="59"/>
      <c r="J280" s="59"/>
      <c r="K280" s="59"/>
      <c r="L280" s="59"/>
      <c r="M280" s="59"/>
      <c r="N280" s="59"/>
      <c r="O280" s="59"/>
      <c r="P280" s="59"/>
      <c r="Q280" s="59"/>
      <c r="R280" s="59"/>
      <c r="S280" s="59"/>
      <c r="AF280" s="66"/>
      <c r="AG280" s="59"/>
      <c r="AH280" s="59"/>
      <c r="AI280" s="59"/>
      <c r="AJ280" s="59"/>
      <c r="AK280" s="59"/>
      <c r="AL280" s="59"/>
      <c r="AM280" s="59"/>
      <c r="AN280" s="59"/>
      <c r="AO280" s="59"/>
      <c r="AP280" s="59"/>
      <c r="AQ280" s="59"/>
      <c r="AR280" s="59"/>
    </row>
    <row r="281" spans="1:44" s="67" customFormat="1" x14ac:dyDescent="0.2">
      <c r="A281" s="66"/>
      <c r="B281" s="66"/>
      <c r="H281" s="59"/>
      <c r="I281" s="59"/>
      <c r="J281" s="59"/>
      <c r="K281" s="59"/>
      <c r="L281" s="59"/>
      <c r="M281" s="59"/>
      <c r="N281" s="59"/>
      <c r="O281" s="59"/>
      <c r="P281" s="59"/>
      <c r="Q281" s="59"/>
      <c r="R281" s="59"/>
      <c r="S281" s="59"/>
      <c r="AF281" s="66"/>
      <c r="AG281" s="59"/>
      <c r="AH281" s="59"/>
      <c r="AI281" s="59"/>
      <c r="AJ281" s="59"/>
      <c r="AK281" s="59"/>
      <c r="AL281" s="59"/>
      <c r="AM281" s="59"/>
      <c r="AN281" s="59"/>
      <c r="AO281" s="59"/>
      <c r="AP281" s="59"/>
      <c r="AQ281" s="59"/>
      <c r="AR281" s="59"/>
    </row>
    <row r="282" spans="1:44" s="67" customFormat="1" x14ac:dyDescent="0.2">
      <c r="A282" s="66"/>
      <c r="B282" s="66"/>
      <c r="H282" s="59"/>
      <c r="I282" s="59"/>
      <c r="J282" s="59"/>
      <c r="K282" s="59"/>
      <c r="L282" s="59"/>
      <c r="M282" s="59"/>
      <c r="N282" s="59"/>
      <c r="O282" s="59"/>
      <c r="P282" s="59"/>
      <c r="Q282" s="59"/>
      <c r="R282" s="59"/>
      <c r="S282" s="59"/>
      <c r="AF282" s="66"/>
      <c r="AG282" s="59"/>
      <c r="AH282" s="59"/>
      <c r="AI282" s="59"/>
      <c r="AJ282" s="59"/>
      <c r="AK282" s="59"/>
      <c r="AL282" s="59"/>
      <c r="AM282" s="59"/>
      <c r="AN282" s="59"/>
      <c r="AO282" s="59"/>
      <c r="AP282" s="59"/>
      <c r="AQ282" s="59"/>
      <c r="AR282" s="59"/>
    </row>
    <row r="283" spans="1:44" s="67" customFormat="1" x14ac:dyDescent="0.2">
      <c r="A283" s="66"/>
      <c r="B283" s="66"/>
      <c r="H283" s="59"/>
      <c r="I283" s="59"/>
      <c r="J283" s="59"/>
      <c r="K283" s="59"/>
      <c r="L283" s="59"/>
      <c r="M283" s="59"/>
      <c r="N283" s="59"/>
      <c r="O283" s="59"/>
      <c r="P283" s="59"/>
      <c r="Q283" s="59"/>
      <c r="R283" s="59"/>
      <c r="S283" s="59"/>
      <c r="AF283" s="66"/>
      <c r="AG283" s="59"/>
      <c r="AH283" s="59"/>
      <c r="AI283" s="59"/>
      <c r="AJ283" s="59"/>
      <c r="AK283" s="59"/>
      <c r="AL283" s="59"/>
      <c r="AM283" s="59"/>
      <c r="AN283" s="59"/>
      <c r="AO283" s="59"/>
      <c r="AP283" s="59"/>
      <c r="AQ283" s="59"/>
      <c r="AR283" s="59"/>
    </row>
    <row r="284" spans="1:44" s="67" customFormat="1" x14ac:dyDescent="0.2">
      <c r="A284" s="66"/>
      <c r="B284" s="66"/>
      <c r="H284" s="59"/>
      <c r="I284" s="59"/>
      <c r="J284" s="59"/>
      <c r="K284" s="59"/>
      <c r="L284" s="59"/>
      <c r="M284" s="59"/>
      <c r="N284" s="59"/>
      <c r="O284" s="59"/>
      <c r="P284" s="59"/>
      <c r="Q284" s="59"/>
      <c r="R284" s="59"/>
      <c r="S284" s="59"/>
      <c r="AF284" s="66"/>
      <c r="AG284" s="59"/>
      <c r="AH284" s="59"/>
      <c r="AI284" s="59"/>
      <c r="AJ284" s="59"/>
      <c r="AK284" s="59"/>
      <c r="AL284" s="59"/>
      <c r="AM284" s="59"/>
      <c r="AN284" s="59"/>
      <c r="AO284" s="59"/>
      <c r="AP284" s="59"/>
      <c r="AQ284" s="59"/>
      <c r="AR284" s="59"/>
    </row>
    <row r="285" spans="1:44" s="67" customFormat="1" x14ac:dyDescent="0.2">
      <c r="A285" s="66"/>
      <c r="B285" s="66"/>
      <c r="H285" s="59"/>
      <c r="I285" s="59"/>
      <c r="J285" s="59"/>
      <c r="K285" s="59"/>
      <c r="L285" s="59"/>
      <c r="M285" s="59"/>
      <c r="N285" s="59"/>
      <c r="O285" s="59"/>
      <c r="P285" s="59"/>
      <c r="Q285" s="59"/>
      <c r="R285" s="59"/>
      <c r="S285" s="59"/>
      <c r="AF285" s="66"/>
      <c r="AG285" s="59"/>
      <c r="AH285" s="59"/>
      <c r="AI285" s="59"/>
      <c r="AJ285" s="59"/>
      <c r="AK285" s="59"/>
      <c r="AL285" s="59"/>
      <c r="AM285" s="59"/>
      <c r="AN285" s="59"/>
      <c r="AO285" s="59"/>
      <c r="AP285" s="59"/>
      <c r="AQ285" s="59"/>
      <c r="AR285" s="59"/>
    </row>
    <row r="286" spans="1:44" s="67" customFormat="1" x14ac:dyDescent="0.2">
      <c r="A286" s="66"/>
      <c r="B286" s="66"/>
      <c r="H286" s="59"/>
      <c r="I286" s="59"/>
      <c r="J286" s="59"/>
      <c r="K286" s="59"/>
      <c r="L286" s="59"/>
      <c r="M286" s="59"/>
      <c r="N286" s="59"/>
      <c r="O286" s="59"/>
      <c r="P286" s="59"/>
      <c r="Q286" s="59"/>
      <c r="R286" s="59"/>
      <c r="S286" s="59"/>
      <c r="AF286" s="66"/>
      <c r="AG286" s="59"/>
      <c r="AH286" s="59"/>
      <c r="AI286" s="59"/>
      <c r="AJ286" s="59"/>
      <c r="AK286" s="59"/>
      <c r="AL286" s="59"/>
      <c r="AM286" s="59"/>
      <c r="AN286" s="59"/>
      <c r="AO286" s="59"/>
      <c r="AP286" s="59"/>
      <c r="AQ286" s="59"/>
      <c r="AR286" s="59"/>
    </row>
    <row r="287" spans="1:44" s="67" customFormat="1" x14ac:dyDescent="0.2">
      <c r="A287" s="66"/>
      <c r="B287" s="66"/>
      <c r="H287" s="59"/>
      <c r="I287" s="59"/>
      <c r="J287" s="59"/>
      <c r="K287" s="59"/>
      <c r="L287" s="59"/>
      <c r="M287" s="59"/>
      <c r="N287" s="59"/>
      <c r="O287" s="59"/>
      <c r="P287" s="59"/>
      <c r="Q287" s="59"/>
      <c r="R287" s="59"/>
      <c r="S287" s="59"/>
      <c r="AF287" s="66"/>
      <c r="AG287" s="59"/>
      <c r="AH287" s="59"/>
      <c r="AI287" s="59"/>
      <c r="AJ287" s="59"/>
      <c r="AK287" s="59"/>
      <c r="AL287" s="59"/>
      <c r="AM287" s="59"/>
      <c r="AN287" s="59"/>
      <c r="AO287" s="59"/>
      <c r="AP287" s="59"/>
      <c r="AQ287" s="59"/>
      <c r="AR287" s="59"/>
    </row>
    <row r="288" spans="1:44" s="67" customFormat="1" x14ac:dyDescent="0.2">
      <c r="A288" s="66"/>
      <c r="B288" s="66"/>
      <c r="H288" s="59"/>
      <c r="I288" s="59"/>
      <c r="J288" s="59"/>
      <c r="K288" s="59"/>
      <c r="L288" s="59"/>
      <c r="M288" s="59"/>
      <c r="N288" s="59"/>
      <c r="O288" s="59"/>
      <c r="P288" s="59"/>
      <c r="Q288" s="59"/>
      <c r="R288" s="59"/>
      <c r="S288" s="59"/>
      <c r="AF288" s="66"/>
      <c r="AG288" s="59"/>
      <c r="AH288" s="59"/>
      <c r="AI288" s="59"/>
      <c r="AJ288" s="59"/>
      <c r="AK288" s="59"/>
      <c r="AL288" s="59"/>
      <c r="AM288" s="59"/>
      <c r="AN288" s="59"/>
      <c r="AO288" s="59"/>
      <c r="AP288" s="59"/>
      <c r="AQ288" s="59"/>
      <c r="AR288" s="59"/>
    </row>
    <row r="289" spans="1:44" s="67" customFormat="1" x14ac:dyDescent="0.2">
      <c r="A289" s="66"/>
      <c r="B289" s="66"/>
      <c r="H289" s="59"/>
      <c r="I289" s="59"/>
      <c r="J289" s="59"/>
      <c r="K289" s="59"/>
      <c r="L289" s="59"/>
      <c r="M289" s="59"/>
      <c r="N289" s="59"/>
      <c r="O289" s="59"/>
      <c r="P289" s="59"/>
      <c r="Q289" s="59"/>
      <c r="R289" s="59"/>
      <c r="S289" s="59"/>
      <c r="AF289" s="66"/>
      <c r="AG289" s="59"/>
      <c r="AH289" s="59"/>
      <c r="AI289" s="59"/>
      <c r="AJ289" s="59"/>
      <c r="AK289" s="59"/>
      <c r="AL289" s="59"/>
      <c r="AM289" s="59"/>
      <c r="AN289" s="59"/>
      <c r="AO289" s="59"/>
      <c r="AP289" s="59"/>
      <c r="AQ289" s="59"/>
      <c r="AR289" s="59"/>
    </row>
    <row r="290" spans="1:44" s="67" customFormat="1" x14ac:dyDescent="0.2">
      <c r="A290" s="66"/>
      <c r="B290" s="66"/>
      <c r="H290" s="59"/>
      <c r="I290" s="59"/>
      <c r="J290" s="59"/>
      <c r="K290" s="59"/>
      <c r="L290" s="59"/>
      <c r="M290" s="59"/>
      <c r="N290" s="59"/>
      <c r="O290" s="59"/>
      <c r="P290" s="59"/>
      <c r="Q290" s="59"/>
      <c r="R290" s="59"/>
      <c r="S290" s="59"/>
      <c r="AF290" s="66"/>
      <c r="AG290" s="59"/>
      <c r="AH290" s="59"/>
      <c r="AI290" s="59"/>
      <c r="AJ290" s="59"/>
      <c r="AK290" s="59"/>
      <c r="AL290" s="59"/>
      <c r="AM290" s="59"/>
      <c r="AN290" s="59"/>
      <c r="AO290" s="59"/>
      <c r="AP290" s="59"/>
      <c r="AQ290" s="59"/>
      <c r="AR290" s="59"/>
    </row>
    <row r="291" spans="1:44" s="67" customFormat="1" x14ac:dyDescent="0.2">
      <c r="A291" s="66"/>
      <c r="B291" s="66"/>
      <c r="H291" s="59"/>
      <c r="I291" s="59"/>
      <c r="J291" s="59"/>
      <c r="K291" s="59"/>
      <c r="L291" s="59"/>
      <c r="M291" s="59"/>
      <c r="N291" s="59"/>
      <c r="O291" s="59"/>
      <c r="P291" s="59"/>
      <c r="Q291" s="59"/>
      <c r="R291" s="59"/>
      <c r="S291" s="59"/>
      <c r="AF291" s="66"/>
      <c r="AG291" s="59"/>
      <c r="AH291" s="59"/>
      <c r="AI291" s="59"/>
      <c r="AJ291" s="59"/>
      <c r="AK291" s="59"/>
      <c r="AL291" s="59"/>
      <c r="AM291" s="59"/>
      <c r="AN291" s="59"/>
      <c r="AO291" s="59"/>
      <c r="AP291" s="59"/>
      <c r="AQ291" s="59"/>
      <c r="AR291" s="59"/>
    </row>
    <row r="292" spans="1:44" s="67" customFormat="1" x14ac:dyDescent="0.2">
      <c r="A292" s="66"/>
      <c r="B292" s="66"/>
      <c r="H292" s="59"/>
      <c r="I292" s="59"/>
      <c r="J292" s="59"/>
      <c r="K292" s="59"/>
      <c r="L292" s="59"/>
      <c r="M292" s="59"/>
      <c r="N292" s="59"/>
      <c r="O292" s="59"/>
      <c r="P292" s="59"/>
      <c r="Q292" s="59"/>
      <c r="R292" s="59"/>
      <c r="S292" s="59"/>
      <c r="AF292" s="66"/>
      <c r="AG292" s="59"/>
      <c r="AH292" s="59"/>
      <c r="AI292" s="59"/>
      <c r="AJ292" s="59"/>
      <c r="AK292" s="59"/>
      <c r="AL292" s="59"/>
      <c r="AM292" s="59"/>
      <c r="AN292" s="59"/>
      <c r="AO292" s="59"/>
      <c r="AP292" s="59"/>
      <c r="AQ292" s="59"/>
      <c r="AR292" s="59"/>
    </row>
    <row r="293" spans="1:44" s="67" customFormat="1" x14ac:dyDescent="0.2">
      <c r="A293" s="66"/>
      <c r="B293" s="66"/>
      <c r="H293" s="59"/>
      <c r="I293" s="59"/>
      <c r="J293" s="59"/>
      <c r="K293" s="59"/>
      <c r="L293" s="59"/>
      <c r="M293" s="59"/>
      <c r="N293" s="59"/>
      <c r="O293" s="59"/>
      <c r="P293" s="59"/>
      <c r="Q293" s="59"/>
      <c r="R293" s="59"/>
      <c r="S293" s="59"/>
      <c r="AF293" s="66"/>
      <c r="AG293" s="59"/>
      <c r="AH293" s="59"/>
      <c r="AI293" s="59"/>
      <c r="AJ293" s="59"/>
      <c r="AK293" s="59"/>
      <c r="AL293" s="59"/>
      <c r="AM293" s="59"/>
      <c r="AN293" s="59"/>
      <c r="AO293" s="59"/>
      <c r="AP293" s="59"/>
      <c r="AQ293" s="59"/>
      <c r="AR293" s="59"/>
    </row>
    <row r="294" spans="1:44" s="67" customFormat="1" x14ac:dyDescent="0.2">
      <c r="A294" s="66"/>
      <c r="B294" s="66"/>
      <c r="H294" s="59"/>
      <c r="I294" s="59"/>
      <c r="J294" s="59"/>
      <c r="K294" s="59"/>
      <c r="L294" s="59"/>
      <c r="M294" s="59"/>
      <c r="N294" s="59"/>
      <c r="O294" s="59"/>
      <c r="P294" s="59"/>
      <c r="Q294" s="59"/>
      <c r="R294" s="59"/>
      <c r="S294" s="59"/>
      <c r="AF294" s="66"/>
      <c r="AG294" s="59"/>
      <c r="AH294" s="59"/>
      <c r="AI294" s="59"/>
      <c r="AJ294" s="59"/>
      <c r="AK294" s="59"/>
      <c r="AL294" s="59"/>
      <c r="AM294" s="59"/>
      <c r="AN294" s="59"/>
      <c r="AO294" s="59"/>
      <c r="AP294" s="59"/>
      <c r="AQ294" s="59"/>
      <c r="AR294" s="59"/>
    </row>
    <row r="295" spans="1:44" s="67" customFormat="1" x14ac:dyDescent="0.2">
      <c r="A295" s="66"/>
      <c r="B295" s="66"/>
      <c r="H295" s="59"/>
      <c r="I295" s="59"/>
      <c r="J295" s="59"/>
      <c r="K295" s="59"/>
      <c r="L295" s="59"/>
      <c r="M295" s="59"/>
      <c r="N295" s="59"/>
      <c r="O295" s="59"/>
      <c r="P295" s="59"/>
      <c r="Q295" s="59"/>
      <c r="R295" s="59"/>
      <c r="S295" s="59"/>
      <c r="AF295" s="66"/>
      <c r="AG295" s="59"/>
      <c r="AH295" s="59"/>
      <c r="AI295" s="59"/>
      <c r="AJ295" s="59"/>
      <c r="AK295" s="59"/>
      <c r="AL295" s="59"/>
      <c r="AM295" s="59"/>
      <c r="AN295" s="59"/>
      <c r="AO295" s="59"/>
      <c r="AP295" s="59"/>
      <c r="AQ295" s="59"/>
      <c r="AR295" s="59"/>
    </row>
    <row r="296" spans="1:44" s="67" customFormat="1" x14ac:dyDescent="0.2">
      <c r="A296" s="66"/>
      <c r="B296" s="66"/>
      <c r="H296" s="59"/>
      <c r="I296" s="59"/>
      <c r="J296" s="59"/>
      <c r="K296" s="59"/>
      <c r="L296" s="59"/>
      <c r="M296" s="59"/>
      <c r="N296" s="59"/>
      <c r="O296" s="59"/>
      <c r="P296" s="59"/>
      <c r="Q296" s="59"/>
      <c r="R296" s="59"/>
      <c r="S296" s="59"/>
      <c r="AF296" s="66"/>
      <c r="AG296" s="59"/>
      <c r="AH296" s="59"/>
      <c r="AI296" s="59"/>
      <c r="AJ296" s="59"/>
      <c r="AK296" s="59"/>
      <c r="AL296" s="59"/>
      <c r="AM296" s="59"/>
      <c r="AN296" s="59"/>
      <c r="AO296" s="59"/>
      <c r="AP296" s="59"/>
      <c r="AQ296" s="59"/>
      <c r="AR296" s="59"/>
    </row>
    <row r="297" spans="1:44" s="67" customFormat="1" x14ac:dyDescent="0.2">
      <c r="A297" s="66"/>
      <c r="B297" s="66"/>
      <c r="H297" s="59"/>
      <c r="I297" s="59"/>
      <c r="J297" s="59"/>
      <c r="K297" s="59"/>
      <c r="L297" s="59"/>
      <c r="M297" s="59"/>
      <c r="N297" s="59"/>
      <c r="O297" s="59"/>
      <c r="P297" s="59"/>
      <c r="Q297" s="59"/>
      <c r="R297" s="59"/>
      <c r="S297" s="59"/>
      <c r="AF297" s="66"/>
      <c r="AG297" s="59"/>
      <c r="AH297" s="59"/>
      <c r="AI297" s="59"/>
      <c r="AJ297" s="59"/>
      <c r="AK297" s="59"/>
      <c r="AL297" s="59"/>
      <c r="AM297" s="59"/>
      <c r="AN297" s="59"/>
      <c r="AO297" s="59"/>
      <c r="AP297" s="59"/>
      <c r="AQ297" s="59"/>
      <c r="AR297" s="59"/>
    </row>
    <row r="298" spans="1:44" s="67" customFormat="1" x14ac:dyDescent="0.2">
      <c r="A298" s="66"/>
      <c r="B298" s="66"/>
      <c r="H298" s="59"/>
      <c r="I298" s="59"/>
      <c r="J298" s="59"/>
      <c r="K298" s="59"/>
      <c r="L298" s="59"/>
      <c r="M298" s="59"/>
      <c r="N298" s="59"/>
      <c r="O298" s="59"/>
      <c r="P298" s="59"/>
      <c r="Q298" s="59"/>
      <c r="R298" s="59"/>
      <c r="S298" s="59"/>
      <c r="AF298" s="66"/>
      <c r="AG298" s="59"/>
      <c r="AH298" s="59"/>
      <c r="AI298" s="59"/>
      <c r="AJ298" s="59"/>
      <c r="AK298" s="59"/>
      <c r="AL298" s="59"/>
      <c r="AM298" s="59"/>
      <c r="AN298" s="59"/>
      <c r="AO298" s="59"/>
      <c r="AP298" s="59"/>
      <c r="AQ298" s="59"/>
      <c r="AR298" s="59"/>
    </row>
    <row r="299" spans="1:44" s="67" customFormat="1" x14ac:dyDescent="0.2">
      <c r="A299" s="66"/>
      <c r="B299" s="66"/>
      <c r="H299" s="59"/>
      <c r="I299" s="59"/>
      <c r="J299" s="59"/>
      <c r="K299" s="59"/>
      <c r="L299" s="59"/>
      <c r="M299" s="59"/>
      <c r="N299" s="59"/>
      <c r="O299" s="59"/>
      <c r="P299" s="59"/>
      <c r="Q299" s="59"/>
      <c r="R299" s="59"/>
      <c r="S299" s="59"/>
      <c r="AF299" s="66"/>
      <c r="AG299" s="59"/>
      <c r="AH299" s="59"/>
      <c r="AI299" s="59"/>
      <c r="AJ299" s="59"/>
      <c r="AK299" s="59"/>
      <c r="AL299" s="59"/>
      <c r="AM299" s="59"/>
      <c r="AN299" s="59"/>
      <c r="AO299" s="59"/>
      <c r="AP299" s="59"/>
      <c r="AQ299" s="59"/>
      <c r="AR299" s="59"/>
    </row>
    <row r="300" spans="1:44" s="67" customFormat="1" x14ac:dyDescent="0.2">
      <c r="A300" s="66"/>
      <c r="B300" s="66"/>
      <c r="H300" s="59"/>
      <c r="I300" s="59"/>
      <c r="J300" s="59"/>
      <c r="K300" s="59"/>
      <c r="L300" s="59"/>
      <c r="M300" s="59"/>
      <c r="N300" s="59"/>
      <c r="O300" s="59"/>
      <c r="P300" s="59"/>
      <c r="Q300" s="59"/>
      <c r="R300" s="59"/>
      <c r="S300" s="59"/>
      <c r="AF300" s="66"/>
      <c r="AG300" s="59"/>
      <c r="AH300" s="59"/>
      <c r="AI300" s="59"/>
      <c r="AJ300" s="59"/>
      <c r="AK300" s="59"/>
      <c r="AL300" s="59"/>
      <c r="AM300" s="59"/>
      <c r="AN300" s="59"/>
      <c r="AO300" s="59"/>
      <c r="AP300" s="59"/>
      <c r="AQ300" s="59"/>
      <c r="AR300" s="59"/>
    </row>
    <row r="301" spans="1:44" s="67" customFormat="1" x14ac:dyDescent="0.2">
      <c r="A301" s="66"/>
      <c r="B301" s="66"/>
      <c r="H301" s="59"/>
      <c r="I301" s="59"/>
      <c r="J301" s="59"/>
      <c r="K301" s="59"/>
      <c r="L301" s="59"/>
      <c r="M301" s="59"/>
      <c r="N301" s="59"/>
      <c r="O301" s="59"/>
      <c r="P301" s="59"/>
      <c r="Q301" s="59"/>
      <c r="R301" s="59"/>
      <c r="S301" s="59"/>
      <c r="AF301" s="66"/>
      <c r="AG301" s="59"/>
      <c r="AH301" s="59"/>
      <c r="AI301" s="59"/>
      <c r="AJ301" s="59"/>
      <c r="AK301" s="59"/>
      <c r="AL301" s="59"/>
      <c r="AM301" s="59"/>
      <c r="AN301" s="59"/>
      <c r="AO301" s="59"/>
      <c r="AP301" s="59"/>
      <c r="AQ301" s="59"/>
      <c r="AR301" s="59"/>
    </row>
    <row r="302" spans="1:44" s="67" customFormat="1" x14ac:dyDescent="0.2">
      <c r="A302" s="66"/>
      <c r="B302" s="66"/>
      <c r="H302" s="59"/>
      <c r="I302" s="59"/>
      <c r="J302" s="59"/>
      <c r="K302" s="59"/>
      <c r="L302" s="59"/>
      <c r="M302" s="59"/>
      <c r="N302" s="59"/>
      <c r="O302" s="59"/>
      <c r="P302" s="59"/>
      <c r="Q302" s="59"/>
      <c r="R302" s="59"/>
      <c r="S302" s="59"/>
      <c r="AF302" s="66"/>
      <c r="AG302" s="59"/>
      <c r="AH302" s="59"/>
      <c r="AI302" s="59"/>
      <c r="AJ302" s="59"/>
      <c r="AK302" s="59"/>
      <c r="AL302" s="59"/>
      <c r="AM302" s="59"/>
      <c r="AN302" s="59"/>
      <c r="AO302" s="59"/>
      <c r="AP302" s="59"/>
      <c r="AQ302" s="59"/>
      <c r="AR302" s="59"/>
    </row>
    <row r="303" spans="1:44" s="67" customFormat="1" x14ac:dyDescent="0.2">
      <c r="A303" s="66"/>
      <c r="B303" s="66"/>
      <c r="H303" s="59"/>
      <c r="I303" s="59"/>
      <c r="J303" s="59"/>
      <c r="K303" s="59"/>
      <c r="L303" s="59"/>
      <c r="M303" s="59"/>
      <c r="N303" s="59"/>
      <c r="O303" s="59"/>
      <c r="P303" s="59"/>
      <c r="Q303" s="59"/>
      <c r="R303" s="59"/>
      <c r="S303" s="59"/>
      <c r="AF303" s="66"/>
      <c r="AG303" s="59"/>
      <c r="AH303" s="59"/>
      <c r="AI303" s="59"/>
      <c r="AJ303" s="59"/>
      <c r="AK303" s="59"/>
      <c r="AL303" s="59"/>
      <c r="AM303" s="59"/>
      <c r="AN303" s="59"/>
      <c r="AO303" s="59"/>
      <c r="AP303" s="59"/>
      <c r="AQ303" s="59"/>
      <c r="AR303" s="59"/>
    </row>
    <row r="304" spans="1:44" s="67" customFormat="1" x14ac:dyDescent="0.2">
      <c r="A304" s="66"/>
      <c r="B304" s="66"/>
      <c r="H304" s="59"/>
      <c r="I304" s="59"/>
      <c r="J304" s="59"/>
      <c r="K304" s="59"/>
      <c r="L304" s="59"/>
      <c r="M304" s="59"/>
      <c r="N304" s="59"/>
      <c r="O304" s="59"/>
      <c r="P304" s="59"/>
      <c r="Q304" s="59"/>
      <c r="R304" s="59"/>
      <c r="S304" s="59"/>
      <c r="AF304" s="66"/>
      <c r="AG304" s="59"/>
      <c r="AH304" s="59"/>
      <c r="AI304" s="59"/>
      <c r="AJ304" s="59"/>
      <c r="AK304" s="59"/>
      <c r="AL304" s="59"/>
      <c r="AM304" s="59"/>
      <c r="AN304" s="59"/>
      <c r="AO304" s="59"/>
      <c r="AP304" s="59"/>
      <c r="AQ304" s="59"/>
      <c r="AR304" s="59"/>
    </row>
    <row r="305" spans="1:44" s="67" customFormat="1" x14ac:dyDescent="0.2">
      <c r="A305" s="66"/>
      <c r="B305" s="66"/>
      <c r="H305" s="59"/>
      <c r="I305" s="59"/>
      <c r="J305" s="59"/>
      <c r="K305" s="59"/>
      <c r="L305" s="59"/>
      <c r="M305" s="59"/>
      <c r="N305" s="59"/>
      <c r="O305" s="59"/>
      <c r="P305" s="59"/>
      <c r="Q305" s="59"/>
      <c r="R305" s="59"/>
      <c r="S305" s="59"/>
      <c r="AF305" s="66"/>
      <c r="AG305" s="59"/>
      <c r="AH305" s="59"/>
      <c r="AI305" s="59"/>
      <c r="AJ305" s="59"/>
      <c r="AK305" s="59"/>
      <c r="AL305" s="59"/>
      <c r="AM305" s="59"/>
      <c r="AN305" s="59"/>
      <c r="AO305" s="59"/>
      <c r="AP305" s="59"/>
      <c r="AQ305" s="59"/>
      <c r="AR305" s="59"/>
    </row>
    <row r="306" spans="1:44" s="67" customFormat="1" x14ac:dyDescent="0.2">
      <c r="A306" s="66"/>
      <c r="B306" s="66"/>
      <c r="H306" s="59"/>
      <c r="I306" s="59"/>
      <c r="J306" s="59"/>
      <c r="K306" s="59"/>
      <c r="L306" s="59"/>
      <c r="M306" s="59"/>
      <c r="N306" s="59"/>
      <c r="O306" s="59"/>
      <c r="P306" s="59"/>
      <c r="Q306" s="59"/>
      <c r="R306" s="59"/>
      <c r="S306" s="59"/>
      <c r="AF306" s="66"/>
      <c r="AG306" s="59"/>
      <c r="AH306" s="59"/>
      <c r="AI306" s="59"/>
      <c r="AJ306" s="59"/>
      <c r="AK306" s="59"/>
      <c r="AL306" s="59"/>
      <c r="AM306" s="59"/>
      <c r="AN306" s="59"/>
      <c r="AO306" s="59"/>
      <c r="AP306" s="59"/>
      <c r="AQ306" s="59"/>
      <c r="AR306" s="59"/>
    </row>
    <row r="307" spans="1:44" s="67" customFormat="1" x14ac:dyDescent="0.2">
      <c r="A307" s="66"/>
      <c r="B307" s="66"/>
      <c r="H307" s="59"/>
      <c r="I307" s="59"/>
      <c r="J307" s="59"/>
      <c r="K307" s="59"/>
      <c r="L307" s="59"/>
      <c r="M307" s="59"/>
      <c r="N307" s="59"/>
      <c r="O307" s="59"/>
      <c r="P307" s="59"/>
      <c r="Q307" s="59"/>
      <c r="R307" s="59"/>
      <c r="S307" s="59"/>
      <c r="AF307" s="66"/>
      <c r="AG307" s="59"/>
      <c r="AH307" s="59"/>
      <c r="AI307" s="59"/>
      <c r="AJ307" s="59"/>
      <c r="AK307" s="59"/>
      <c r="AL307" s="59"/>
      <c r="AM307" s="59"/>
      <c r="AN307" s="59"/>
      <c r="AO307" s="59"/>
      <c r="AP307" s="59"/>
      <c r="AQ307" s="59"/>
      <c r="AR307" s="59"/>
    </row>
    <row r="308" spans="1:44" s="67" customFormat="1" x14ac:dyDescent="0.2">
      <c r="A308" s="66"/>
      <c r="B308" s="66"/>
      <c r="H308" s="59"/>
      <c r="I308" s="59"/>
      <c r="J308" s="59"/>
      <c r="K308" s="59"/>
      <c r="L308" s="59"/>
      <c r="M308" s="59"/>
      <c r="N308" s="59"/>
      <c r="O308" s="59"/>
      <c r="P308" s="59"/>
      <c r="Q308" s="59"/>
      <c r="R308" s="59"/>
      <c r="S308" s="59"/>
      <c r="AF308" s="66"/>
      <c r="AG308" s="59"/>
      <c r="AH308" s="59"/>
      <c r="AI308" s="59"/>
      <c r="AJ308" s="59"/>
      <c r="AK308" s="59"/>
      <c r="AL308" s="59"/>
      <c r="AM308" s="59"/>
      <c r="AN308" s="59"/>
      <c r="AO308" s="59"/>
      <c r="AP308" s="59"/>
      <c r="AQ308" s="59"/>
      <c r="AR308" s="59"/>
    </row>
    <row r="309" spans="1:44" s="67" customFormat="1" x14ac:dyDescent="0.2">
      <c r="A309" s="66"/>
      <c r="B309" s="66"/>
      <c r="H309" s="59"/>
      <c r="I309" s="59"/>
      <c r="J309" s="59"/>
      <c r="K309" s="59"/>
      <c r="L309" s="59"/>
      <c r="M309" s="59"/>
      <c r="N309" s="59"/>
      <c r="O309" s="59"/>
      <c r="P309" s="59"/>
      <c r="Q309" s="59"/>
      <c r="R309" s="59"/>
      <c r="S309" s="59"/>
      <c r="AF309" s="66"/>
      <c r="AG309" s="59"/>
      <c r="AH309" s="59"/>
      <c r="AI309" s="59"/>
      <c r="AJ309" s="59"/>
      <c r="AK309" s="59"/>
      <c r="AL309" s="59"/>
      <c r="AM309" s="59"/>
      <c r="AN309" s="59"/>
      <c r="AO309" s="59"/>
      <c r="AP309" s="59"/>
      <c r="AQ309" s="59"/>
      <c r="AR309" s="59"/>
    </row>
    <row r="310" spans="1:44" s="67" customFormat="1" x14ac:dyDescent="0.2">
      <c r="A310" s="66"/>
      <c r="B310" s="66"/>
      <c r="H310" s="59"/>
      <c r="I310" s="59"/>
      <c r="J310" s="59"/>
      <c r="K310" s="59"/>
      <c r="L310" s="59"/>
      <c r="M310" s="59"/>
      <c r="N310" s="59"/>
      <c r="O310" s="59"/>
      <c r="P310" s="59"/>
      <c r="Q310" s="59"/>
      <c r="R310" s="59"/>
      <c r="S310" s="59"/>
      <c r="AF310" s="66"/>
      <c r="AG310" s="59"/>
      <c r="AH310" s="59"/>
      <c r="AI310" s="59"/>
      <c r="AJ310" s="59"/>
      <c r="AK310" s="59"/>
      <c r="AL310" s="59"/>
      <c r="AM310" s="59"/>
      <c r="AN310" s="59"/>
      <c r="AO310" s="59"/>
      <c r="AP310" s="59"/>
      <c r="AQ310" s="59"/>
      <c r="AR310" s="59"/>
    </row>
    <row r="311" spans="1:44" s="67" customFormat="1" x14ac:dyDescent="0.2">
      <c r="A311" s="66"/>
      <c r="B311" s="66"/>
      <c r="H311" s="59"/>
      <c r="I311" s="59"/>
      <c r="J311" s="59"/>
      <c r="K311" s="59"/>
      <c r="L311" s="59"/>
      <c r="M311" s="59"/>
      <c r="N311" s="59"/>
      <c r="O311" s="59"/>
      <c r="P311" s="59"/>
      <c r="Q311" s="59"/>
      <c r="R311" s="59"/>
      <c r="S311" s="59"/>
      <c r="AF311" s="66"/>
      <c r="AG311" s="59"/>
      <c r="AH311" s="59"/>
      <c r="AI311" s="59"/>
      <c r="AJ311" s="59"/>
      <c r="AK311" s="59"/>
      <c r="AL311" s="59"/>
      <c r="AM311" s="59"/>
      <c r="AN311" s="59"/>
      <c r="AO311" s="59"/>
      <c r="AP311" s="59"/>
      <c r="AQ311" s="59"/>
      <c r="AR311" s="59"/>
    </row>
    <row r="312" spans="1:44" s="67" customFormat="1" x14ac:dyDescent="0.2">
      <c r="A312" s="66"/>
      <c r="B312" s="66"/>
      <c r="H312" s="59"/>
      <c r="I312" s="59"/>
      <c r="J312" s="59"/>
      <c r="K312" s="59"/>
      <c r="L312" s="59"/>
      <c r="M312" s="59"/>
      <c r="N312" s="59"/>
      <c r="O312" s="59"/>
      <c r="P312" s="59"/>
      <c r="Q312" s="59"/>
      <c r="R312" s="59"/>
      <c r="S312" s="59"/>
      <c r="AF312" s="66"/>
      <c r="AG312" s="59"/>
      <c r="AH312" s="59"/>
      <c r="AI312" s="59"/>
      <c r="AJ312" s="59"/>
      <c r="AK312" s="59"/>
      <c r="AL312" s="59"/>
      <c r="AM312" s="59"/>
      <c r="AN312" s="59"/>
      <c r="AO312" s="59"/>
      <c r="AP312" s="59"/>
      <c r="AQ312" s="59"/>
      <c r="AR312" s="59"/>
    </row>
    <row r="313" spans="1:44" s="67" customFormat="1" x14ac:dyDescent="0.2">
      <c r="A313" s="66"/>
      <c r="B313" s="66"/>
      <c r="H313" s="59"/>
      <c r="I313" s="59"/>
      <c r="J313" s="59"/>
      <c r="K313" s="59"/>
      <c r="L313" s="59"/>
      <c r="M313" s="59"/>
      <c r="N313" s="59"/>
      <c r="O313" s="59"/>
      <c r="P313" s="59"/>
      <c r="Q313" s="59"/>
      <c r="R313" s="59"/>
      <c r="S313" s="59"/>
      <c r="AF313" s="66"/>
      <c r="AG313" s="59"/>
      <c r="AH313" s="59"/>
      <c r="AI313" s="59"/>
      <c r="AJ313" s="59"/>
      <c r="AK313" s="59"/>
      <c r="AL313" s="59"/>
      <c r="AM313" s="59"/>
      <c r="AN313" s="59"/>
      <c r="AO313" s="59"/>
      <c r="AP313" s="59"/>
      <c r="AQ313" s="59"/>
      <c r="AR313" s="59"/>
    </row>
    <row r="314" spans="1:44" s="67" customFormat="1" x14ac:dyDescent="0.2">
      <c r="A314" s="66"/>
      <c r="B314" s="66"/>
      <c r="H314" s="59"/>
      <c r="I314" s="59"/>
      <c r="J314" s="59"/>
      <c r="K314" s="59"/>
      <c r="L314" s="59"/>
      <c r="M314" s="59"/>
      <c r="N314" s="59"/>
      <c r="O314" s="59"/>
      <c r="P314" s="59"/>
      <c r="Q314" s="59"/>
      <c r="R314" s="59"/>
      <c r="S314" s="59"/>
      <c r="AF314" s="66"/>
      <c r="AG314" s="59"/>
      <c r="AH314" s="59"/>
      <c r="AI314" s="59"/>
      <c r="AJ314" s="59"/>
      <c r="AK314" s="59"/>
      <c r="AL314" s="59"/>
      <c r="AM314" s="59"/>
      <c r="AN314" s="59"/>
      <c r="AO314" s="59"/>
      <c r="AP314" s="59"/>
      <c r="AQ314" s="59"/>
      <c r="AR314" s="59"/>
    </row>
    <row r="315" spans="1:44" s="67" customFormat="1" x14ac:dyDescent="0.2">
      <c r="A315" s="66"/>
      <c r="B315" s="66"/>
      <c r="H315" s="59"/>
      <c r="I315" s="59"/>
      <c r="J315" s="59"/>
      <c r="K315" s="59"/>
      <c r="L315" s="59"/>
      <c r="M315" s="59"/>
      <c r="N315" s="59"/>
      <c r="O315" s="59"/>
      <c r="P315" s="59"/>
      <c r="Q315" s="59"/>
      <c r="R315" s="59"/>
      <c r="S315" s="59"/>
      <c r="AF315" s="66"/>
      <c r="AG315" s="59"/>
      <c r="AH315" s="59"/>
      <c r="AI315" s="59"/>
      <c r="AJ315" s="59"/>
      <c r="AK315" s="59"/>
      <c r="AL315" s="59"/>
      <c r="AM315" s="59"/>
      <c r="AN315" s="59"/>
      <c r="AO315" s="59"/>
      <c r="AP315" s="59"/>
      <c r="AQ315" s="59"/>
      <c r="AR315" s="59"/>
    </row>
    <row r="316" spans="1:44" s="67" customFormat="1" x14ac:dyDescent="0.2">
      <c r="A316" s="66"/>
      <c r="B316" s="66"/>
      <c r="H316" s="59"/>
      <c r="I316" s="59"/>
      <c r="J316" s="59"/>
      <c r="K316" s="59"/>
      <c r="L316" s="59"/>
      <c r="M316" s="59"/>
      <c r="N316" s="59"/>
      <c r="O316" s="59"/>
      <c r="P316" s="59"/>
      <c r="Q316" s="59"/>
      <c r="R316" s="59"/>
      <c r="S316" s="59"/>
      <c r="AF316" s="66"/>
      <c r="AG316" s="59"/>
      <c r="AH316" s="59"/>
      <c r="AI316" s="59"/>
      <c r="AJ316" s="59"/>
      <c r="AK316" s="59"/>
      <c r="AL316" s="59"/>
      <c r="AM316" s="59"/>
      <c r="AN316" s="59"/>
      <c r="AO316" s="59"/>
      <c r="AP316" s="59"/>
      <c r="AQ316" s="59"/>
      <c r="AR316" s="59"/>
    </row>
    <row r="317" spans="1:44" s="67" customFormat="1" x14ac:dyDescent="0.2">
      <c r="A317" s="66"/>
      <c r="B317" s="66"/>
      <c r="H317" s="59"/>
      <c r="I317" s="59"/>
      <c r="J317" s="59"/>
      <c r="K317" s="59"/>
      <c r="L317" s="59"/>
      <c r="M317" s="59"/>
      <c r="N317" s="59"/>
      <c r="O317" s="59"/>
      <c r="P317" s="59"/>
      <c r="Q317" s="59"/>
      <c r="R317" s="59"/>
      <c r="S317" s="59"/>
      <c r="AF317" s="66"/>
      <c r="AG317" s="59"/>
      <c r="AH317" s="59"/>
      <c r="AI317" s="59"/>
      <c r="AJ317" s="59"/>
      <c r="AK317" s="59"/>
      <c r="AL317" s="59"/>
      <c r="AM317" s="59"/>
      <c r="AN317" s="59"/>
      <c r="AO317" s="59"/>
      <c r="AP317" s="59"/>
      <c r="AQ317" s="59"/>
      <c r="AR317" s="59"/>
    </row>
    <row r="318" spans="1:44" s="67" customFormat="1" x14ac:dyDescent="0.2">
      <c r="A318" s="66"/>
      <c r="B318" s="66"/>
      <c r="H318" s="59"/>
      <c r="I318" s="59"/>
      <c r="J318" s="59"/>
      <c r="K318" s="59"/>
      <c r="L318" s="59"/>
      <c r="M318" s="59"/>
      <c r="N318" s="59"/>
      <c r="O318" s="59"/>
      <c r="P318" s="59"/>
      <c r="Q318" s="59"/>
      <c r="R318" s="59"/>
      <c r="S318" s="59"/>
      <c r="AF318" s="66"/>
      <c r="AG318" s="59"/>
      <c r="AH318" s="59"/>
      <c r="AI318" s="59"/>
      <c r="AJ318" s="59"/>
      <c r="AK318" s="59"/>
      <c r="AL318" s="59"/>
      <c r="AM318" s="59"/>
      <c r="AN318" s="59"/>
      <c r="AO318" s="59"/>
      <c r="AP318" s="59"/>
      <c r="AQ318" s="59"/>
      <c r="AR318" s="59"/>
    </row>
    <row r="319" spans="1:44" s="67" customFormat="1" x14ac:dyDescent="0.2">
      <c r="A319" s="66"/>
      <c r="B319" s="66"/>
      <c r="H319" s="59"/>
      <c r="I319" s="59"/>
      <c r="J319" s="59"/>
      <c r="K319" s="59"/>
      <c r="L319" s="59"/>
      <c r="M319" s="59"/>
      <c r="N319" s="59"/>
      <c r="O319" s="59"/>
      <c r="P319" s="59"/>
      <c r="Q319" s="59"/>
      <c r="R319" s="59"/>
      <c r="S319" s="59"/>
      <c r="AF319" s="66"/>
      <c r="AG319" s="59"/>
      <c r="AH319" s="59"/>
      <c r="AI319" s="59"/>
      <c r="AJ319" s="59"/>
      <c r="AK319" s="59"/>
      <c r="AL319" s="59"/>
      <c r="AM319" s="59"/>
      <c r="AN319" s="59"/>
      <c r="AO319" s="59"/>
      <c r="AP319" s="59"/>
      <c r="AQ319" s="59"/>
      <c r="AR319" s="59"/>
    </row>
    <row r="320" spans="1:44" s="67" customFormat="1" x14ac:dyDescent="0.2">
      <c r="A320" s="66"/>
      <c r="B320" s="66"/>
      <c r="H320" s="59"/>
      <c r="I320" s="59"/>
      <c r="J320" s="59"/>
      <c r="K320" s="59"/>
      <c r="L320" s="59"/>
      <c r="M320" s="59"/>
      <c r="N320" s="59"/>
      <c r="O320" s="59"/>
      <c r="P320" s="59"/>
      <c r="Q320" s="59"/>
      <c r="R320" s="59"/>
      <c r="S320" s="59"/>
      <c r="AF320" s="66"/>
      <c r="AG320" s="59"/>
      <c r="AH320" s="59"/>
      <c r="AI320" s="59"/>
      <c r="AJ320" s="59"/>
      <c r="AK320" s="59"/>
      <c r="AL320" s="59"/>
      <c r="AM320" s="59"/>
      <c r="AN320" s="59"/>
      <c r="AO320" s="59"/>
      <c r="AP320" s="59"/>
      <c r="AQ320" s="59"/>
      <c r="AR320" s="59"/>
    </row>
    <row r="321" spans="1:44" s="67" customFormat="1" x14ac:dyDescent="0.2">
      <c r="A321" s="66"/>
      <c r="B321" s="66"/>
      <c r="H321" s="59"/>
      <c r="I321" s="59"/>
      <c r="J321" s="59"/>
      <c r="K321" s="59"/>
      <c r="L321" s="59"/>
      <c r="M321" s="59"/>
      <c r="N321" s="59"/>
      <c r="O321" s="59"/>
      <c r="P321" s="59"/>
      <c r="Q321" s="59"/>
      <c r="R321" s="59"/>
      <c r="S321" s="59"/>
      <c r="AF321" s="66"/>
      <c r="AG321" s="59"/>
      <c r="AH321" s="59"/>
      <c r="AI321" s="59"/>
      <c r="AJ321" s="59"/>
      <c r="AK321" s="59"/>
      <c r="AL321" s="59"/>
      <c r="AM321" s="59"/>
      <c r="AN321" s="59"/>
      <c r="AO321" s="59"/>
      <c r="AP321" s="59"/>
      <c r="AQ321" s="59"/>
      <c r="AR321" s="59"/>
    </row>
    <row r="322" spans="1:44" s="67" customFormat="1" x14ac:dyDescent="0.2">
      <c r="A322" s="66"/>
      <c r="B322" s="66"/>
      <c r="H322" s="59"/>
      <c r="I322" s="59"/>
      <c r="J322" s="59"/>
      <c r="K322" s="59"/>
      <c r="L322" s="59"/>
      <c r="M322" s="59"/>
      <c r="N322" s="59"/>
      <c r="O322" s="59"/>
      <c r="P322" s="59"/>
      <c r="Q322" s="59"/>
      <c r="R322" s="59"/>
      <c r="S322" s="59"/>
      <c r="AF322" s="66"/>
      <c r="AG322" s="59"/>
      <c r="AH322" s="59"/>
      <c r="AI322" s="59"/>
      <c r="AJ322" s="59"/>
      <c r="AK322" s="59"/>
      <c r="AL322" s="59"/>
      <c r="AM322" s="59"/>
      <c r="AN322" s="59"/>
      <c r="AO322" s="59"/>
      <c r="AP322" s="59"/>
      <c r="AQ322" s="59"/>
      <c r="AR322" s="59"/>
    </row>
    <row r="323" spans="1:44" s="67" customFormat="1" x14ac:dyDescent="0.2">
      <c r="A323" s="66"/>
      <c r="B323" s="66"/>
      <c r="H323" s="59"/>
      <c r="I323" s="59"/>
      <c r="J323" s="59"/>
      <c r="K323" s="59"/>
      <c r="L323" s="59"/>
      <c r="M323" s="59"/>
      <c r="N323" s="59"/>
      <c r="O323" s="59"/>
      <c r="P323" s="59"/>
      <c r="Q323" s="59"/>
      <c r="R323" s="59"/>
      <c r="S323" s="59"/>
      <c r="AF323" s="66"/>
      <c r="AG323" s="59"/>
      <c r="AH323" s="59"/>
      <c r="AI323" s="59"/>
      <c r="AJ323" s="59"/>
      <c r="AK323" s="59"/>
      <c r="AL323" s="59"/>
      <c r="AM323" s="59"/>
      <c r="AN323" s="59"/>
      <c r="AO323" s="59"/>
      <c r="AP323" s="59"/>
      <c r="AQ323" s="59"/>
      <c r="AR323" s="59"/>
    </row>
    <row r="324" spans="1:44" s="67" customFormat="1" x14ac:dyDescent="0.2">
      <c r="A324" s="66"/>
      <c r="B324" s="66"/>
      <c r="H324" s="59"/>
      <c r="I324" s="59"/>
      <c r="J324" s="59"/>
      <c r="K324" s="59"/>
      <c r="L324" s="59"/>
      <c r="M324" s="59"/>
      <c r="N324" s="59"/>
      <c r="O324" s="59"/>
      <c r="P324" s="59"/>
      <c r="Q324" s="59"/>
      <c r="R324" s="59"/>
      <c r="S324" s="59"/>
      <c r="AF324" s="66"/>
      <c r="AG324" s="59"/>
      <c r="AH324" s="59"/>
      <c r="AI324" s="59"/>
      <c r="AJ324" s="59"/>
      <c r="AK324" s="59"/>
      <c r="AL324" s="59"/>
      <c r="AM324" s="59"/>
      <c r="AN324" s="59"/>
      <c r="AO324" s="59"/>
      <c r="AP324" s="59"/>
      <c r="AQ324" s="59"/>
      <c r="AR324" s="59"/>
    </row>
    <row r="325" spans="1:44" s="67" customFormat="1" x14ac:dyDescent="0.2">
      <c r="A325" s="66"/>
      <c r="B325" s="66"/>
      <c r="H325" s="59"/>
      <c r="I325" s="59"/>
      <c r="J325" s="59"/>
      <c r="K325" s="59"/>
      <c r="L325" s="59"/>
      <c r="M325" s="59"/>
      <c r="N325" s="59"/>
      <c r="O325" s="59"/>
      <c r="P325" s="59"/>
      <c r="Q325" s="59"/>
      <c r="R325" s="59"/>
      <c r="S325" s="59"/>
      <c r="AF325" s="66"/>
      <c r="AG325" s="59"/>
      <c r="AH325" s="59"/>
      <c r="AI325" s="59"/>
      <c r="AJ325" s="59"/>
      <c r="AK325" s="59"/>
      <c r="AL325" s="59"/>
      <c r="AM325" s="59"/>
      <c r="AN325" s="59"/>
      <c r="AO325" s="59"/>
      <c r="AP325" s="59"/>
      <c r="AQ325" s="59"/>
      <c r="AR325" s="59"/>
    </row>
    <row r="326" spans="1:44" s="67" customFormat="1" x14ac:dyDescent="0.2">
      <c r="A326" s="66"/>
      <c r="B326" s="66"/>
      <c r="H326" s="59"/>
      <c r="I326" s="59"/>
      <c r="J326" s="59"/>
      <c r="K326" s="59"/>
      <c r="L326" s="59"/>
      <c r="M326" s="59"/>
      <c r="N326" s="59"/>
      <c r="O326" s="59"/>
      <c r="P326" s="59"/>
      <c r="Q326" s="59"/>
      <c r="R326" s="59"/>
      <c r="S326" s="59"/>
      <c r="AF326" s="66"/>
      <c r="AG326" s="59"/>
      <c r="AH326" s="59"/>
      <c r="AI326" s="59"/>
      <c r="AJ326" s="59"/>
      <c r="AK326" s="59"/>
      <c r="AL326" s="59"/>
      <c r="AM326" s="59"/>
      <c r="AN326" s="59"/>
      <c r="AO326" s="59"/>
      <c r="AP326" s="59"/>
      <c r="AQ326" s="59"/>
      <c r="AR326" s="59"/>
    </row>
    <row r="327" spans="1:44" s="67" customFormat="1" x14ac:dyDescent="0.2">
      <c r="A327" s="66"/>
      <c r="B327" s="66"/>
      <c r="H327" s="59"/>
      <c r="I327" s="59"/>
      <c r="J327" s="59"/>
      <c r="K327" s="59"/>
      <c r="L327" s="59"/>
      <c r="M327" s="59"/>
      <c r="N327" s="59"/>
      <c r="O327" s="59"/>
      <c r="P327" s="59"/>
      <c r="Q327" s="59"/>
      <c r="R327" s="59"/>
      <c r="S327" s="59"/>
      <c r="AF327" s="66"/>
      <c r="AG327" s="59"/>
      <c r="AH327" s="59"/>
      <c r="AI327" s="59"/>
      <c r="AJ327" s="59"/>
      <c r="AK327" s="59"/>
      <c r="AL327" s="59"/>
      <c r="AM327" s="59"/>
      <c r="AN327" s="59"/>
      <c r="AO327" s="59"/>
      <c r="AP327" s="59"/>
      <c r="AQ327" s="59"/>
      <c r="AR327" s="59"/>
    </row>
    <row r="328" spans="1:44" s="67" customFormat="1" x14ac:dyDescent="0.2">
      <c r="A328" s="66"/>
      <c r="B328" s="66"/>
      <c r="H328" s="59"/>
      <c r="I328" s="59"/>
      <c r="J328" s="59"/>
      <c r="K328" s="59"/>
      <c r="L328" s="59"/>
      <c r="M328" s="59"/>
      <c r="N328" s="59"/>
      <c r="O328" s="59"/>
      <c r="P328" s="59"/>
      <c r="Q328" s="59"/>
      <c r="R328" s="59"/>
      <c r="S328" s="59"/>
      <c r="AF328" s="66"/>
      <c r="AG328" s="59"/>
      <c r="AH328" s="59"/>
      <c r="AI328" s="59"/>
      <c r="AJ328" s="59"/>
      <c r="AK328" s="59"/>
      <c r="AL328" s="59"/>
      <c r="AM328" s="59"/>
      <c r="AN328" s="59"/>
      <c r="AO328" s="59"/>
      <c r="AP328" s="59"/>
      <c r="AQ328" s="59"/>
      <c r="AR328" s="59"/>
    </row>
    <row r="329" spans="1:44" s="67" customFormat="1" x14ac:dyDescent="0.2">
      <c r="A329" s="66"/>
      <c r="B329" s="66"/>
      <c r="H329" s="59"/>
      <c r="I329" s="59"/>
      <c r="J329" s="59"/>
      <c r="K329" s="59"/>
      <c r="L329" s="59"/>
      <c r="M329" s="59"/>
      <c r="N329" s="59"/>
      <c r="O329" s="59"/>
      <c r="P329" s="59"/>
      <c r="Q329" s="59"/>
      <c r="R329" s="59"/>
      <c r="S329" s="59"/>
      <c r="AF329" s="66"/>
      <c r="AG329" s="59"/>
      <c r="AH329" s="59"/>
      <c r="AI329" s="59"/>
      <c r="AJ329" s="59"/>
      <c r="AK329" s="59"/>
      <c r="AL329" s="59"/>
      <c r="AM329" s="59"/>
      <c r="AN329" s="59"/>
      <c r="AO329" s="59"/>
      <c r="AP329" s="59"/>
      <c r="AQ329" s="59"/>
      <c r="AR329" s="59"/>
    </row>
    <row r="330" spans="1:44" s="67" customFormat="1" x14ac:dyDescent="0.2">
      <c r="A330" s="66"/>
      <c r="B330" s="66"/>
      <c r="H330" s="59"/>
      <c r="I330" s="59"/>
      <c r="J330" s="59"/>
      <c r="K330" s="59"/>
      <c r="L330" s="59"/>
      <c r="M330" s="59"/>
      <c r="N330" s="59"/>
      <c r="O330" s="59"/>
      <c r="P330" s="59"/>
      <c r="Q330" s="59"/>
      <c r="R330" s="59"/>
      <c r="S330" s="59"/>
      <c r="AF330" s="66"/>
      <c r="AG330" s="59"/>
      <c r="AH330" s="59"/>
      <c r="AI330" s="59"/>
      <c r="AJ330" s="59"/>
      <c r="AK330" s="59"/>
      <c r="AL330" s="59"/>
      <c r="AM330" s="59"/>
      <c r="AN330" s="59"/>
      <c r="AO330" s="59"/>
      <c r="AP330" s="59"/>
      <c r="AQ330" s="59"/>
      <c r="AR330" s="59"/>
    </row>
    <row r="331" spans="1:44" s="67" customFormat="1" x14ac:dyDescent="0.2">
      <c r="A331" s="66"/>
      <c r="B331" s="66"/>
      <c r="H331" s="59"/>
      <c r="I331" s="59"/>
      <c r="J331" s="59"/>
      <c r="K331" s="59"/>
      <c r="L331" s="59"/>
      <c r="M331" s="59"/>
      <c r="N331" s="59"/>
      <c r="O331" s="59"/>
      <c r="P331" s="59"/>
      <c r="Q331" s="59"/>
      <c r="R331" s="59"/>
      <c r="S331" s="59"/>
      <c r="AF331" s="66"/>
      <c r="AG331" s="59"/>
      <c r="AH331" s="59"/>
      <c r="AI331" s="59"/>
      <c r="AJ331" s="59"/>
      <c r="AK331" s="59"/>
      <c r="AL331" s="59"/>
      <c r="AM331" s="59"/>
      <c r="AN331" s="59"/>
      <c r="AO331" s="59"/>
      <c r="AP331" s="59"/>
      <c r="AQ331" s="59"/>
      <c r="AR331" s="59"/>
    </row>
    <row r="332" spans="1:44" s="67" customFormat="1" x14ac:dyDescent="0.2">
      <c r="A332" s="66"/>
      <c r="B332" s="66"/>
      <c r="H332" s="59"/>
      <c r="I332" s="59"/>
      <c r="J332" s="59"/>
      <c r="K332" s="59"/>
      <c r="L332" s="59"/>
      <c r="M332" s="59"/>
      <c r="N332" s="59"/>
      <c r="O332" s="59"/>
      <c r="P332" s="59"/>
      <c r="Q332" s="59"/>
      <c r="R332" s="59"/>
      <c r="S332" s="59"/>
      <c r="AF332" s="66"/>
      <c r="AG332" s="59"/>
      <c r="AH332" s="59"/>
      <c r="AI332" s="59"/>
      <c r="AJ332" s="59"/>
      <c r="AK332" s="59"/>
      <c r="AL332" s="59"/>
      <c r="AM332" s="59"/>
      <c r="AN332" s="59"/>
      <c r="AO332" s="59"/>
      <c r="AP332" s="59"/>
      <c r="AQ332" s="59"/>
      <c r="AR332" s="59"/>
    </row>
    <row r="333" spans="1:44" s="67" customFormat="1" x14ac:dyDescent="0.2">
      <c r="A333" s="66"/>
      <c r="B333" s="66"/>
      <c r="H333" s="59"/>
      <c r="I333" s="59"/>
      <c r="J333" s="59"/>
      <c r="K333" s="59"/>
      <c r="L333" s="59"/>
      <c r="M333" s="59"/>
      <c r="N333" s="59"/>
      <c r="O333" s="59"/>
      <c r="P333" s="59"/>
      <c r="Q333" s="59"/>
      <c r="R333" s="59"/>
      <c r="S333" s="59"/>
      <c r="AF333" s="66"/>
      <c r="AG333" s="59"/>
      <c r="AH333" s="59"/>
      <c r="AI333" s="59"/>
      <c r="AJ333" s="59"/>
      <c r="AK333" s="59"/>
      <c r="AL333" s="59"/>
      <c r="AM333" s="59"/>
      <c r="AN333" s="59"/>
      <c r="AO333" s="59"/>
      <c r="AP333" s="59"/>
      <c r="AQ333" s="59"/>
      <c r="AR333" s="59"/>
    </row>
    <row r="334" spans="1:44" s="67" customFormat="1" x14ac:dyDescent="0.2">
      <c r="A334" s="66"/>
      <c r="B334" s="66"/>
      <c r="H334" s="59"/>
      <c r="I334" s="59"/>
      <c r="J334" s="59"/>
      <c r="K334" s="59"/>
      <c r="L334" s="59"/>
      <c r="M334" s="59"/>
      <c r="N334" s="59"/>
      <c r="O334" s="59"/>
      <c r="P334" s="59"/>
      <c r="Q334" s="59"/>
      <c r="R334" s="59"/>
      <c r="S334" s="59"/>
      <c r="AF334" s="66"/>
      <c r="AG334" s="59"/>
      <c r="AH334" s="59"/>
      <c r="AI334" s="59"/>
      <c r="AJ334" s="59"/>
      <c r="AK334" s="59"/>
      <c r="AL334" s="59"/>
      <c r="AM334" s="59"/>
      <c r="AN334" s="59"/>
      <c r="AO334" s="59"/>
      <c r="AP334" s="59"/>
      <c r="AQ334" s="59"/>
      <c r="AR334" s="59"/>
    </row>
    <row r="335" spans="1:44" s="67" customFormat="1" x14ac:dyDescent="0.2">
      <c r="A335" s="66"/>
      <c r="B335" s="66"/>
      <c r="H335" s="59"/>
      <c r="I335" s="59"/>
      <c r="J335" s="59"/>
      <c r="K335" s="59"/>
      <c r="L335" s="59"/>
      <c r="M335" s="59"/>
      <c r="N335" s="59"/>
      <c r="O335" s="59"/>
      <c r="P335" s="59"/>
      <c r="Q335" s="59"/>
      <c r="R335" s="59"/>
      <c r="S335" s="59"/>
      <c r="AF335" s="66"/>
      <c r="AG335" s="59"/>
      <c r="AH335" s="59"/>
      <c r="AI335" s="59"/>
      <c r="AJ335" s="59"/>
      <c r="AK335" s="59"/>
      <c r="AL335" s="59"/>
      <c r="AM335" s="59"/>
      <c r="AN335" s="59"/>
      <c r="AO335" s="59"/>
      <c r="AP335" s="59"/>
      <c r="AQ335" s="59"/>
      <c r="AR335" s="59"/>
    </row>
    <row r="336" spans="1:44" s="67" customFormat="1" x14ac:dyDescent="0.2">
      <c r="A336" s="66"/>
      <c r="B336" s="66"/>
      <c r="H336" s="59"/>
      <c r="I336" s="59"/>
      <c r="J336" s="59"/>
      <c r="K336" s="59"/>
      <c r="L336" s="59"/>
      <c r="M336" s="59"/>
      <c r="N336" s="59"/>
      <c r="O336" s="59"/>
      <c r="P336" s="59"/>
      <c r="Q336" s="59"/>
      <c r="R336" s="59"/>
      <c r="S336" s="59"/>
      <c r="AF336" s="66"/>
      <c r="AG336" s="59"/>
      <c r="AH336" s="59"/>
      <c r="AI336" s="59"/>
      <c r="AJ336" s="59"/>
      <c r="AK336" s="59"/>
      <c r="AL336" s="59"/>
      <c r="AM336" s="59"/>
      <c r="AN336" s="59"/>
      <c r="AO336" s="59"/>
      <c r="AP336" s="59"/>
      <c r="AQ336" s="59"/>
      <c r="AR336" s="59"/>
    </row>
    <row r="337" spans="1:44" s="67" customFormat="1" x14ac:dyDescent="0.2">
      <c r="A337" s="66"/>
      <c r="B337" s="66"/>
      <c r="H337" s="59"/>
      <c r="I337" s="59"/>
      <c r="J337" s="59"/>
      <c r="K337" s="59"/>
      <c r="L337" s="59"/>
      <c r="M337" s="59"/>
      <c r="N337" s="59"/>
      <c r="O337" s="59"/>
      <c r="P337" s="59"/>
      <c r="Q337" s="59"/>
      <c r="R337" s="59"/>
      <c r="S337" s="59"/>
      <c r="AF337" s="66"/>
      <c r="AG337" s="59"/>
      <c r="AH337" s="59"/>
      <c r="AI337" s="59"/>
      <c r="AJ337" s="59"/>
      <c r="AK337" s="59"/>
      <c r="AL337" s="59"/>
      <c r="AM337" s="59"/>
      <c r="AN337" s="59"/>
      <c r="AO337" s="59"/>
      <c r="AP337" s="59"/>
      <c r="AQ337" s="59"/>
      <c r="AR337" s="59"/>
    </row>
    <row r="338" spans="1:44" s="67" customFormat="1" x14ac:dyDescent="0.2">
      <c r="A338" s="66"/>
      <c r="B338" s="66"/>
      <c r="H338" s="59"/>
      <c r="I338" s="59"/>
      <c r="J338" s="59"/>
      <c r="K338" s="59"/>
      <c r="L338" s="59"/>
      <c r="M338" s="59"/>
      <c r="N338" s="59"/>
      <c r="O338" s="59"/>
      <c r="P338" s="59"/>
      <c r="Q338" s="59"/>
      <c r="R338" s="59"/>
      <c r="S338" s="59"/>
      <c r="AF338" s="66"/>
      <c r="AG338" s="59"/>
      <c r="AH338" s="59"/>
      <c r="AI338" s="59"/>
      <c r="AJ338" s="59"/>
      <c r="AK338" s="59"/>
      <c r="AL338" s="59"/>
      <c r="AM338" s="59"/>
      <c r="AN338" s="59"/>
      <c r="AO338" s="59"/>
      <c r="AP338" s="59"/>
      <c r="AQ338" s="59"/>
      <c r="AR338" s="59"/>
    </row>
    <row r="339" spans="1:44" s="67" customFormat="1" x14ac:dyDescent="0.2">
      <c r="A339" s="66"/>
      <c r="B339" s="66"/>
      <c r="H339" s="59"/>
      <c r="I339" s="59"/>
      <c r="J339" s="59"/>
      <c r="K339" s="59"/>
      <c r="L339" s="59"/>
      <c r="M339" s="59"/>
      <c r="N339" s="59"/>
      <c r="O339" s="59"/>
      <c r="P339" s="59"/>
      <c r="Q339" s="59"/>
      <c r="R339" s="59"/>
      <c r="S339" s="59"/>
      <c r="AF339" s="66"/>
      <c r="AG339" s="59"/>
      <c r="AH339" s="59"/>
      <c r="AI339" s="59"/>
      <c r="AJ339" s="59"/>
      <c r="AK339" s="59"/>
      <c r="AL339" s="59"/>
      <c r="AM339" s="59"/>
      <c r="AN339" s="59"/>
      <c r="AO339" s="59"/>
      <c r="AP339" s="59"/>
      <c r="AQ339" s="59"/>
      <c r="AR339" s="59"/>
    </row>
    <row r="340" spans="1:44" s="67" customFormat="1" x14ac:dyDescent="0.2">
      <c r="A340" s="66"/>
      <c r="B340" s="66"/>
      <c r="H340" s="59"/>
      <c r="I340" s="59"/>
      <c r="J340" s="59"/>
      <c r="K340" s="59"/>
      <c r="L340" s="59"/>
      <c r="M340" s="59"/>
      <c r="N340" s="59"/>
      <c r="O340" s="59"/>
      <c r="P340" s="59"/>
      <c r="Q340" s="59"/>
      <c r="R340" s="59"/>
      <c r="S340" s="59"/>
      <c r="AF340" s="66"/>
      <c r="AG340" s="59"/>
      <c r="AH340" s="59"/>
      <c r="AI340" s="59"/>
      <c r="AJ340" s="59"/>
      <c r="AK340" s="59"/>
      <c r="AL340" s="59"/>
      <c r="AM340" s="59"/>
      <c r="AN340" s="59"/>
      <c r="AO340" s="59"/>
      <c r="AP340" s="59"/>
      <c r="AQ340" s="59"/>
      <c r="AR340" s="59"/>
    </row>
    <row r="341" spans="1:44" s="67" customFormat="1" x14ac:dyDescent="0.2">
      <c r="A341" s="66"/>
      <c r="B341" s="66"/>
      <c r="H341" s="59"/>
      <c r="I341" s="59"/>
      <c r="J341" s="59"/>
      <c r="K341" s="59"/>
      <c r="L341" s="59"/>
      <c r="M341" s="59"/>
      <c r="N341" s="59"/>
      <c r="O341" s="59"/>
      <c r="P341" s="59"/>
      <c r="Q341" s="59"/>
      <c r="R341" s="59"/>
      <c r="S341" s="59"/>
      <c r="AF341" s="66"/>
      <c r="AG341" s="59"/>
      <c r="AH341" s="59"/>
      <c r="AI341" s="59"/>
      <c r="AJ341" s="59"/>
      <c r="AK341" s="59"/>
      <c r="AL341" s="59"/>
      <c r="AM341" s="59"/>
      <c r="AN341" s="59"/>
      <c r="AO341" s="59"/>
      <c r="AP341" s="59"/>
      <c r="AQ341" s="59"/>
      <c r="AR341" s="59"/>
    </row>
    <row r="342" spans="1:44" s="67" customFormat="1" x14ac:dyDescent="0.2">
      <c r="A342" s="66"/>
      <c r="B342" s="66"/>
      <c r="H342" s="59"/>
      <c r="I342" s="59"/>
      <c r="J342" s="59"/>
      <c r="K342" s="59"/>
      <c r="L342" s="59"/>
      <c r="M342" s="59"/>
      <c r="N342" s="59"/>
      <c r="O342" s="59"/>
      <c r="P342" s="59"/>
      <c r="Q342" s="59"/>
      <c r="R342" s="59"/>
      <c r="S342" s="59"/>
      <c r="AF342" s="66"/>
      <c r="AG342" s="59"/>
      <c r="AH342" s="59"/>
      <c r="AI342" s="59"/>
      <c r="AJ342" s="59"/>
      <c r="AK342" s="59"/>
      <c r="AL342" s="59"/>
      <c r="AM342" s="59"/>
      <c r="AN342" s="59"/>
      <c r="AO342" s="59"/>
      <c r="AP342" s="59"/>
      <c r="AQ342" s="59"/>
      <c r="AR342" s="59"/>
    </row>
    <row r="343" spans="1:44" s="67" customFormat="1" x14ac:dyDescent="0.2">
      <c r="A343" s="66"/>
      <c r="B343" s="66"/>
      <c r="H343" s="59"/>
      <c r="I343" s="59"/>
      <c r="J343" s="59"/>
      <c r="K343" s="59"/>
      <c r="L343" s="59"/>
      <c r="M343" s="59"/>
      <c r="N343" s="59"/>
      <c r="O343" s="59"/>
      <c r="P343" s="59"/>
      <c r="Q343" s="59"/>
      <c r="R343" s="59"/>
      <c r="S343" s="59"/>
      <c r="AF343" s="66"/>
      <c r="AG343" s="59"/>
      <c r="AH343" s="59"/>
      <c r="AI343" s="59"/>
      <c r="AJ343" s="59"/>
      <c r="AK343" s="59"/>
      <c r="AL343" s="59"/>
      <c r="AM343" s="59"/>
      <c r="AN343" s="59"/>
      <c r="AO343" s="59"/>
      <c r="AP343" s="59"/>
      <c r="AQ343" s="59"/>
      <c r="AR343" s="59"/>
    </row>
    <row r="344" spans="1:44" s="67" customFormat="1" x14ac:dyDescent="0.2">
      <c r="A344" s="66"/>
      <c r="B344" s="66"/>
      <c r="H344" s="59"/>
      <c r="I344" s="59"/>
      <c r="J344" s="59"/>
      <c r="K344" s="59"/>
      <c r="L344" s="59"/>
      <c r="M344" s="59"/>
      <c r="N344" s="59"/>
      <c r="O344" s="59"/>
      <c r="P344" s="59"/>
      <c r="Q344" s="59"/>
      <c r="R344" s="59"/>
      <c r="S344" s="59"/>
      <c r="AF344" s="66"/>
      <c r="AG344" s="59"/>
      <c r="AH344" s="59"/>
      <c r="AI344" s="59"/>
      <c r="AJ344" s="59"/>
      <c r="AK344" s="59"/>
      <c r="AL344" s="59"/>
      <c r="AM344" s="59"/>
      <c r="AN344" s="59"/>
      <c r="AO344" s="59"/>
      <c r="AP344" s="59"/>
      <c r="AQ344" s="59"/>
      <c r="AR344" s="59"/>
    </row>
    <row r="345" spans="1:44" s="67" customFormat="1" x14ac:dyDescent="0.2">
      <c r="A345" s="66"/>
      <c r="B345" s="66"/>
      <c r="H345" s="59"/>
      <c r="I345" s="59"/>
      <c r="J345" s="59"/>
      <c r="K345" s="59"/>
      <c r="L345" s="59"/>
      <c r="M345" s="59"/>
      <c r="N345" s="59"/>
      <c r="O345" s="59"/>
      <c r="P345" s="59"/>
      <c r="Q345" s="59"/>
      <c r="R345" s="59"/>
      <c r="S345" s="59"/>
      <c r="AF345" s="66"/>
      <c r="AG345" s="59"/>
      <c r="AH345" s="59"/>
      <c r="AI345" s="59"/>
      <c r="AJ345" s="59"/>
      <c r="AK345" s="59"/>
      <c r="AL345" s="59"/>
      <c r="AM345" s="59"/>
      <c r="AN345" s="59"/>
      <c r="AO345" s="59"/>
      <c r="AP345" s="59"/>
      <c r="AQ345" s="59"/>
      <c r="AR345" s="59"/>
    </row>
    <row r="346" spans="1:44" s="67" customFormat="1" x14ac:dyDescent="0.2">
      <c r="A346" s="66"/>
      <c r="B346" s="66"/>
      <c r="H346" s="59"/>
      <c r="I346" s="59"/>
      <c r="J346" s="59"/>
      <c r="K346" s="59"/>
      <c r="L346" s="59"/>
      <c r="M346" s="59"/>
      <c r="N346" s="59"/>
      <c r="O346" s="59"/>
      <c r="P346" s="59"/>
      <c r="Q346" s="59"/>
      <c r="R346" s="59"/>
      <c r="S346" s="59"/>
      <c r="AF346" s="66"/>
      <c r="AG346" s="59"/>
      <c r="AH346" s="59"/>
      <c r="AI346" s="59"/>
      <c r="AJ346" s="59"/>
      <c r="AK346" s="59"/>
      <c r="AL346" s="59"/>
      <c r="AM346" s="59"/>
      <c r="AN346" s="59"/>
      <c r="AO346" s="59"/>
      <c r="AP346" s="59"/>
      <c r="AQ346" s="59"/>
      <c r="AR346" s="59"/>
    </row>
    <row r="347" spans="1:44" s="67" customFormat="1" x14ac:dyDescent="0.2">
      <c r="A347" s="66"/>
      <c r="B347" s="66"/>
      <c r="H347" s="59"/>
      <c r="I347" s="59"/>
      <c r="J347" s="59"/>
      <c r="K347" s="59"/>
      <c r="L347" s="59"/>
      <c r="M347" s="59"/>
      <c r="N347" s="59"/>
      <c r="O347" s="59"/>
      <c r="P347" s="59"/>
      <c r="Q347" s="59"/>
      <c r="R347" s="59"/>
      <c r="S347" s="59"/>
      <c r="AF347" s="66"/>
      <c r="AG347" s="59"/>
      <c r="AH347" s="59"/>
      <c r="AI347" s="59"/>
      <c r="AJ347" s="59"/>
      <c r="AK347" s="59"/>
      <c r="AL347" s="59"/>
      <c r="AM347" s="59"/>
      <c r="AN347" s="59"/>
      <c r="AO347" s="59"/>
      <c r="AP347" s="59"/>
      <c r="AQ347" s="59"/>
      <c r="AR347" s="59"/>
    </row>
    <row r="348" spans="1:44" s="67" customFormat="1" x14ac:dyDescent="0.2">
      <c r="A348" s="66"/>
      <c r="B348" s="66"/>
      <c r="H348" s="59"/>
      <c r="I348" s="59"/>
      <c r="J348" s="59"/>
      <c r="K348" s="59"/>
      <c r="L348" s="59"/>
      <c r="M348" s="59"/>
      <c r="N348" s="59"/>
      <c r="O348" s="59"/>
      <c r="P348" s="59"/>
      <c r="Q348" s="59"/>
      <c r="R348" s="59"/>
      <c r="S348" s="59"/>
      <c r="AF348" s="66"/>
      <c r="AG348" s="59"/>
      <c r="AH348" s="59"/>
      <c r="AI348" s="59"/>
      <c r="AJ348" s="59"/>
      <c r="AK348" s="59"/>
      <c r="AL348" s="59"/>
      <c r="AM348" s="59"/>
      <c r="AN348" s="59"/>
      <c r="AO348" s="59"/>
      <c r="AP348" s="59"/>
      <c r="AQ348" s="59"/>
      <c r="AR348" s="59"/>
    </row>
    <row r="349" spans="1:44" s="67" customFormat="1" x14ac:dyDescent="0.2">
      <c r="A349" s="66"/>
      <c r="B349" s="66"/>
      <c r="H349" s="59"/>
      <c r="I349" s="59"/>
      <c r="J349" s="59"/>
      <c r="K349" s="59"/>
      <c r="L349" s="59"/>
      <c r="M349" s="59"/>
      <c r="N349" s="59"/>
      <c r="O349" s="59"/>
      <c r="P349" s="59"/>
      <c r="Q349" s="59"/>
      <c r="R349" s="59"/>
      <c r="S349" s="59"/>
      <c r="AF349" s="66"/>
      <c r="AG349" s="59"/>
      <c r="AH349" s="59"/>
      <c r="AI349" s="59"/>
      <c r="AJ349" s="59"/>
      <c r="AK349" s="59"/>
      <c r="AL349" s="59"/>
      <c r="AM349" s="59"/>
      <c r="AN349" s="59"/>
      <c r="AO349" s="59"/>
      <c r="AP349" s="59"/>
      <c r="AQ349" s="59"/>
      <c r="AR349" s="59"/>
    </row>
    <row r="350" spans="1:44" s="67" customFormat="1" x14ac:dyDescent="0.2">
      <c r="A350" s="66"/>
      <c r="B350" s="66"/>
      <c r="H350" s="59"/>
      <c r="I350" s="59"/>
      <c r="J350" s="59"/>
      <c r="K350" s="59"/>
      <c r="L350" s="59"/>
      <c r="M350" s="59"/>
      <c r="N350" s="59"/>
      <c r="O350" s="59"/>
      <c r="P350" s="59"/>
      <c r="Q350" s="59"/>
      <c r="R350" s="59"/>
      <c r="S350" s="59"/>
      <c r="AF350" s="66"/>
      <c r="AG350" s="59"/>
      <c r="AH350" s="59"/>
      <c r="AI350" s="59"/>
      <c r="AJ350" s="59"/>
      <c r="AK350" s="59"/>
      <c r="AL350" s="59"/>
      <c r="AM350" s="59"/>
      <c r="AN350" s="59"/>
      <c r="AO350" s="59"/>
      <c r="AP350" s="59"/>
      <c r="AQ350" s="59"/>
      <c r="AR350" s="59"/>
    </row>
    <row r="351" spans="1:44" s="67" customFormat="1" x14ac:dyDescent="0.2">
      <c r="A351" s="66"/>
      <c r="B351" s="66"/>
      <c r="H351" s="59"/>
      <c r="I351" s="59"/>
      <c r="J351" s="59"/>
      <c r="K351" s="59"/>
      <c r="L351" s="59"/>
      <c r="M351" s="59"/>
      <c r="N351" s="59"/>
      <c r="O351" s="59"/>
      <c r="P351" s="59"/>
      <c r="Q351" s="59"/>
      <c r="R351" s="59"/>
      <c r="S351" s="59"/>
      <c r="AF351" s="66"/>
      <c r="AG351" s="59"/>
      <c r="AH351" s="59"/>
      <c r="AI351" s="59"/>
      <c r="AJ351" s="59"/>
      <c r="AK351" s="59"/>
      <c r="AL351" s="59"/>
      <c r="AM351" s="59"/>
      <c r="AN351" s="59"/>
      <c r="AO351" s="59"/>
      <c r="AP351" s="59"/>
      <c r="AQ351" s="59"/>
      <c r="AR351" s="59"/>
    </row>
    <row r="352" spans="1:44" s="67" customFormat="1" x14ac:dyDescent="0.2">
      <c r="A352" s="66"/>
      <c r="B352" s="66"/>
      <c r="H352" s="59"/>
      <c r="I352" s="59"/>
      <c r="J352" s="59"/>
      <c r="K352" s="59"/>
      <c r="L352" s="59"/>
      <c r="M352" s="59"/>
      <c r="N352" s="59"/>
      <c r="O352" s="59"/>
      <c r="P352" s="59"/>
      <c r="Q352" s="59"/>
      <c r="R352" s="59"/>
      <c r="S352" s="59"/>
      <c r="AF352" s="66"/>
      <c r="AG352" s="59"/>
      <c r="AH352" s="59"/>
      <c r="AI352" s="59"/>
      <c r="AJ352" s="59"/>
      <c r="AK352" s="59"/>
      <c r="AL352" s="59"/>
      <c r="AM352" s="59"/>
      <c r="AN352" s="59"/>
      <c r="AO352" s="59"/>
      <c r="AP352" s="59"/>
      <c r="AQ352" s="59"/>
      <c r="AR352" s="59"/>
    </row>
    <row r="353" spans="1:44" s="67" customFormat="1" x14ac:dyDescent="0.2">
      <c r="A353" s="66"/>
      <c r="B353" s="66"/>
      <c r="H353" s="59"/>
      <c r="I353" s="59"/>
      <c r="J353" s="59"/>
      <c r="K353" s="59"/>
      <c r="L353" s="59"/>
      <c r="M353" s="59"/>
      <c r="N353" s="59"/>
      <c r="O353" s="59"/>
      <c r="P353" s="59"/>
      <c r="Q353" s="59"/>
      <c r="R353" s="59"/>
      <c r="S353" s="59"/>
      <c r="AF353" s="66"/>
      <c r="AG353" s="59"/>
      <c r="AH353" s="59"/>
      <c r="AI353" s="59"/>
      <c r="AJ353" s="59"/>
      <c r="AK353" s="59"/>
      <c r="AL353" s="59"/>
      <c r="AM353" s="59"/>
      <c r="AN353" s="59"/>
      <c r="AO353" s="59"/>
      <c r="AP353" s="59"/>
      <c r="AQ353" s="59"/>
      <c r="AR353" s="59"/>
    </row>
    <row r="354" spans="1:44" s="67" customFormat="1" x14ac:dyDescent="0.2">
      <c r="A354" s="66"/>
      <c r="B354" s="66"/>
      <c r="H354" s="59"/>
      <c r="I354" s="59"/>
      <c r="J354" s="59"/>
      <c r="K354" s="59"/>
      <c r="L354" s="59"/>
      <c r="M354" s="59"/>
      <c r="N354" s="59"/>
      <c r="O354" s="59"/>
      <c r="P354" s="59"/>
      <c r="Q354" s="59"/>
      <c r="R354" s="59"/>
      <c r="S354" s="59"/>
      <c r="AF354" s="66"/>
      <c r="AG354" s="59"/>
      <c r="AH354" s="59"/>
      <c r="AI354" s="59"/>
      <c r="AJ354" s="59"/>
      <c r="AK354" s="59"/>
      <c r="AL354" s="59"/>
      <c r="AM354" s="59"/>
      <c r="AN354" s="59"/>
      <c r="AO354" s="59"/>
      <c r="AP354" s="59"/>
      <c r="AQ354" s="59"/>
      <c r="AR354" s="59"/>
    </row>
    <row r="355" spans="1:44" s="67" customFormat="1" x14ac:dyDescent="0.2">
      <c r="A355" s="66"/>
      <c r="B355" s="66"/>
      <c r="H355" s="59"/>
      <c r="I355" s="59"/>
      <c r="J355" s="59"/>
      <c r="K355" s="59"/>
      <c r="L355" s="59"/>
      <c r="M355" s="59"/>
      <c r="N355" s="59"/>
      <c r="O355" s="59"/>
      <c r="P355" s="59"/>
      <c r="Q355" s="59"/>
      <c r="R355" s="59"/>
      <c r="S355" s="59"/>
      <c r="AF355" s="66"/>
      <c r="AG355" s="59"/>
      <c r="AH355" s="59"/>
      <c r="AI355" s="59"/>
      <c r="AJ355" s="59"/>
      <c r="AK355" s="59"/>
      <c r="AL355" s="59"/>
      <c r="AM355" s="59"/>
      <c r="AN355" s="59"/>
      <c r="AO355" s="59"/>
      <c r="AP355" s="59"/>
      <c r="AQ355" s="59"/>
      <c r="AR355" s="59"/>
    </row>
    <row r="356" spans="1:44" s="67" customFormat="1" x14ac:dyDescent="0.2">
      <c r="A356" s="66"/>
      <c r="B356" s="66"/>
      <c r="H356" s="59"/>
      <c r="I356" s="59"/>
      <c r="J356" s="59"/>
      <c r="K356" s="59"/>
      <c r="L356" s="59"/>
      <c r="M356" s="59"/>
      <c r="N356" s="59"/>
      <c r="O356" s="59"/>
      <c r="P356" s="59"/>
      <c r="Q356" s="59"/>
      <c r="R356" s="59"/>
      <c r="S356" s="59"/>
      <c r="AF356" s="66"/>
      <c r="AG356" s="59"/>
      <c r="AH356" s="59"/>
      <c r="AI356" s="59"/>
      <c r="AJ356" s="59"/>
      <c r="AK356" s="59"/>
      <c r="AL356" s="59"/>
      <c r="AM356" s="59"/>
      <c r="AN356" s="59"/>
      <c r="AO356" s="59"/>
      <c r="AP356" s="59"/>
      <c r="AQ356" s="59"/>
      <c r="AR356" s="59"/>
    </row>
    <row r="357" spans="1:44" s="67" customFormat="1" x14ac:dyDescent="0.2">
      <c r="A357" s="66"/>
      <c r="B357" s="66"/>
      <c r="H357" s="59"/>
      <c r="I357" s="59"/>
      <c r="J357" s="59"/>
      <c r="K357" s="59"/>
      <c r="L357" s="59"/>
      <c r="M357" s="59"/>
      <c r="N357" s="59"/>
      <c r="O357" s="59"/>
      <c r="P357" s="59"/>
      <c r="Q357" s="59"/>
      <c r="R357" s="59"/>
      <c r="S357" s="59"/>
      <c r="AF357" s="66"/>
      <c r="AG357" s="59"/>
      <c r="AH357" s="59"/>
      <c r="AI357" s="59"/>
      <c r="AJ357" s="59"/>
      <c r="AK357" s="59"/>
      <c r="AL357" s="59"/>
      <c r="AM357" s="59"/>
      <c r="AN357" s="59"/>
      <c r="AO357" s="59"/>
      <c r="AP357" s="59"/>
      <c r="AQ357" s="59"/>
      <c r="AR357" s="59"/>
    </row>
    <row r="358" spans="1:44" s="67" customFormat="1" x14ac:dyDescent="0.2">
      <c r="A358" s="66"/>
      <c r="B358" s="66"/>
      <c r="H358" s="59"/>
      <c r="I358" s="59"/>
      <c r="J358" s="59"/>
      <c r="K358" s="59"/>
      <c r="L358" s="59"/>
      <c r="M358" s="59"/>
      <c r="N358" s="59"/>
      <c r="O358" s="59"/>
      <c r="P358" s="59"/>
      <c r="Q358" s="59"/>
      <c r="R358" s="59"/>
      <c r="S358" s="59"/>
      <c r="AF358" s="66"/>
      <c r="AG358" s="59"/>
      <c r="AH358" s="59"/>
      <c r="AI358" s="59"/>
      <c r="AJ358" s="59"/>
      <c r="AK358" s="59"/>
      <c r="AL358" s="59"/>
      <c r="AM358" s="59"/>
      <c r="AN358" s="59"/>
      <c r="AO358" s="59"/>
      <c r="AP358" s="59"/>
      <c r="AQ358" s="59"/>
      <c r="AR358" s="59"/>
    </row>
    <row r="359" spans="1:44" s="67" customFormat="1" x14ac:dyDescent="0.2">
      <c r="A359" s="66"/>
      <c r="B359" s="66"/>
      <c r="H359" s="59"/>
      <c r="I359" s="59"/>
      <c r="J359" s="59"/>
      <c r="K359" s="59"/>
      <c r="L359" s="59"/>
      <c r="M359" s="59"/>
      <c r="N359" s="59"/>
      <c r="O359" s="59"/>
      <c r="P359" s="59"/>
      <c r="Q359" s="59"/>
      <c r="R359" s="59"/>
      <c r="S359" s="59"/>
      <c r="AF359" s="66"/>
      <c r="AG359" s="59"/>
      <c r="AH359" s="59"/>
      <c r="AI359" s="59"/>
      <c r="AJ359" s="59"/>
      <c r="AK359" s="59"/>
      <c r="AL359" s="59"/>
      <c r="AM359" s="59"/>
      <c r="AN359" s="59"/>
      <c r="AO359" s="59"/>
      <c r="AP359" s="59"/>
      <c r="AQ359" s="59"/>
      <c r="AR359" s="59"/>
    </row>
    <row r="360" spans="1:44" s="67" customFormat="1" x14ac:dyDescent="0.2">
      <c r="A360" s="66"/>
      <c r="B360" s="66"/>
      <c r="H360" s="59"/>
      <c r="I360" s="59"/>
      <c r="J360" s="59"/>
      <c r="K360" s="59"/>
      <c r="L360" s="59"/>
      <c r="M360" s="59"/>
      <c r="N360" s="59"/>
      <c r="O360" s="59"/>
      <c r="P360" s="59"/>
      <c r="Q360" s="59"/>
      <c r="R360" s="59"/>
      <c r="S360" s="59"/>
      <c r="AF360" s="66"/>
      <c r="AG360" s="59"/>
      <c r="AH360" s="59"/>
      <c r="AI360" s="59"/>
      <c r="AJ360" s="59"/>
      <c r="AK360" s="59"/>
      <c r="AL360" s="59"/>
      <c r="AM360" s="59"/>
      <c r="AN360" s="59"/>
      <c r="AO360" s="59"/>
      <c r="AP360" s="59"/>
      <c r="AQ360" s="59"/>
      <c r="AR360" s="59"/>
    </row>
    <row r="361" spans="1:44" s="67" customFormat="1" x14ac:dyDescent="0.2">
      <c r="A361" s="66"/>
      <c r="B361" s="66"/>
      <c r="H361" s="59"/>
      <c r="I361" s="59"/>
      <c r="J361" s="59"/>
      <c r="K361" s="59"/>
      <c r="L361" s="59"/>
      <c r="M361" s="59"/>
      <c r="N361" s="59"/>
      <c r="O361" s="59"/>
      <c r="P361" s="59"/>
      <c r="Q361" s="59"/>
      <c r="R361" s="59"/>
      <c r="S361" s="59"/>
      <c r="AF361" s="66"/>
      <c r="AG361" s="59"/>
      <c r="AH361" s="59"/>
      <c r="AI361" s="59"/>
      <c r="AJ361" s="59"/>
      <c r="AK361" s="59"/>
      <c r="AL361" s="59"/>
      <c r="AM361" s="59"/>
      <c r="AN361" s="59"/>
      <c r="AO361" s="59"/>
      <c r="AP361" s="59"/>
      <c r="AQ361" s="59"/>
      <c r="AR361" s="59"/>
    </row>
    <row r="362" spans="1:44" s="67" customFormat="1" x14ac:dyDescent="0.2">
      <c r="A362" s="66"/>
      <c r="B362" s="66"/>
      <c r="H362" s="59"/>
      <c r="I362" s="59"/>
      <c r="J362" s="59"/>
      <c r="K362" s="59"/>
      <c r="L362" s="59"/>
      <c r="M362" s="59"/>
      <c r="N362" s="59"/>
      <c r="O362" s="59"/>
      <c r="P362" s="59"/>
      <c r="Q362" s="59"/>
      <c r="R362" s="59"/>
      <c r="S362" s="59"/>
      <c r="AF362" s="66"/>
      <c r="AG362" s="59"/>
      <c r="AH362" s="59"/>
      <c r="AI362" s="59"/>
      <c r="AJ362" s="59"/>
      <c r="AK362" s="59"/>
      <c r="AL362" s="59"/>
      <c r="AM362" s="59"/>
      <c r="AN362" s="59"/>
      <c r="AO362" s="59"/>
      <c r="AP362" s="59"/>
      <c r="AQ362" s="59"/>
      <c r="AR362" s="59"/>
    </row>
    <row r="363" spans="1:44" s="67" customFormat="1" x14ac:dyDescent="0.2">
      <c r="A363" s="66"/>
      <c r="B363" s="66"/>
      <c r="H363" s="59"/>
      <c r="I363" s="59"/>
      <c r="J363" s="59"/>
      <c r="K363" s="59"/>
      <c r="L363" s="59"/>
      <c r="M363" s="59"/>
      <c r="N363" s="59"/>
      <c r="O363" s="59"/>
      <c r="P363" s="59"/>
      <c r="Q363" s="59"/>
      <c r="R363" s="59"/>
      <c r="S363" s="59"/>
      <c r="AF363" s="66"/>
      <c r="AG363" s="59"/>
      <c r="AH363" s="59"/>
      <c r="AI363" s="59"/>
      <c r="AJ363" s="59"/>
      <c r="AK363" s="59"/>
      <c r="AL363" s="59"/>
      <c r="AM363" s="59"/>
      <c r="AN363" s="59"/>
      <c r="AO363" s="59"/>
      <c r="AP363" s="59"/>
      <c r="AQ363" s="59"/>
      <c r="AR363" s="59"/>
    </row>
    <row r="364" spans="1:44" s="67" customFormat="1" x14ac:dyDescent="0.2">
      <c r="A364" s="66"/>
      <c r="B364" s="66"/>
      <c r="H364" s="59"/>
      <c r="I364" s="59"/>
      <c r="J364" s="59"/>
      <c r="K364" s="59"/>
      <c r="L364" s="59"/>
      <c r="M364" s="59"/>
      <c r="N364" s="59"/>
      <c r="O364" s="59"/>
      <c r="P364" s="59"/>
      <c r="Q364" s="59"/>
      <c r="R364" s="59"/>
      <c r="S364" s="59"/>
      <c r="AF364" s="66"/>
      <c r="AG364" s="59"/>
      <c r="AH364" s="59"/>
      <c r="AI364" s="59"/>
      <c r="AJ364" s="59"/>
      <c r="AK364" s="59"/>
      <c r="AL364" s="59"/>
      <c r="AM364" s="59"/>
      <c r="AN364" s="59"/>
      <c r="AO364" s="59"/>
      <c r="AP364" s="59"/>
      <c r="AQ364" s="59"/>
      <c r="AR364" s="59"/>
    </row>
    <row r="365" spans="1:44" s="67" customFormat="1" x14ac:dyDescent="0.2">
      <c r="A365" s="66"/>
      <c r="B365" s="66"/>
      <c r="H365" s="59"/>
      <c r="I365" s="59"/>
      <c r="J365" s="59"/>
      <c r="K365" s="59"/>
      <c r="L365" s="59"/>
      <c r="M365" s="59"/>
      <c r="N365" s="59"/>
      <c r="O365" s="59"/>
      <c r="P365" s="59"/>
      <c r="Q365" s="59"/>
      <c r="R365" s="59"/>
      <c r="S365" s="59"/>
      <c r="AF365" s="66"/>
      <c r="AG365" s="59"/>
      <c r="AH365" s="59"/>
      <c r="AI365" s="59"/>
      <c r="AJ365" s="59"/>
      <c r="AK365" s="59"/>
      <c r="AL365" s="59"/>
      <c r="AM365" s="59"/>
      <c r="AN365" s="59"/>
      <c r="AO365" s="59"/>
      <c r="AP365" s="59"/>
      <c r="AQ365" s="59"/>
      <c r="AR365" s="59"/>
    </row>
    <row r="366" spans="1:44" s="67" customFormat="1" x14ac:dyDescent="0.2">
      <c r="A366" s="66"/>
      <c r="B366" s="66"/>
      <c r="H366" s="59"/>
      <c r="I366" s="59"/>
      <c r="J366" s="59"/>
      <c r="K366" s="59"/>
      <c r="L366" s="59"/>
      <c r="M366" s="59"/>
      <c r="N366" s="59"/>
      <c r="O366" s="59"/>
      <c r="P366" s="59"/>
      <c r="Q366" s="59"/>
      <c r="R366" s="59"/>
      <c r="S366" s="59"/>
      <c r="AF366" s="66"/>
      <c r="AG366" s="59"/>
      <c r="AH366" s="59"/>
      <c r="AI366" s="59"/>
      <c r="AJ366" s="59"/>
      <c r="AK366" s="59"/>
      <c r="AL366" s="59"/>
      <c r="AM366" s="59"/>
      <c r="AN366" s="59"/>
      <c r="AO366" s="59"/>
      <c r="AP366" s="59"/>
      <c r="AQ366" s="59"/>
      <c r="AR366" s="59"/>
    </row>
    <row r="367" spans="1:44" s="67" customFormat="1" x14ac:dyDescent="0.2">
      <c r="A367" s="66"/>
      <c r="B367" s="66"/>
      <c r="H367" s="59"/>
      <c r="I367" s="59"/>
      <c r="J367" s="59"/>
      <c r="K367" s="59"/>
      <c r="L367" s="59"/>
      <c r="M367" s="59"/>
      <c r="N367" s="59"/>
      <c r="O367" s="59"/>
      <c r="P367" s="59"/>
      <c r="Q367" s="59"/>
      <c r="R367" s="59"/>
      <c r="S367" s="59"/>
      <c r="AF367" s="66"/>
      <c r="AG367" s="59"/>
      <c r="AH367" s="59"/>
      <c r="AI367" s="59"/>
      <c r="AJ367" s="59"/>
      <c r="AK367" s="59"/>
      <c r="AL367" s="59"/>
      <c r="AM367" s="59"/>
      <c r="AN367" s="59"/>
      <c r="AO367" s="59"/>
      <c r="AP367" s="59"/>
      <c r="AQ367" s="59"/>
      <c r="AR367" s="59"/>
    </row>
    <row r="368" spans="1:44" s="67" customFormat="1" x14ac:dyDescent="0.2">
      <c r="A368" s="66"/>
      <c r="B368" s="66"/>
      <c r="H368" s="59"/>
      <c r="I368" s="59"/>
      <c r="J368" s="59"/>
      <c r="K368" s="59"/>
      <c r="L368" s="59"/>
      <c r="M368" s="59"/>
      <c r="N368" s="59"/>
      <c r="O368" s="59"/>
      <c r="P368" s="59"/>
      <c r="Q368" s="59"/>
      <c r="R368" s="59"/>
      <c r="S368" s="59"/>
      <c r="AF368" s="66"/>
      <c r="AG368" s="59"/>
      <c r="AH368" s="59"/>
      <c r="AI368" s="59"/>
      <c r="AJ368" s="59"/>
      <c r="AK368" s="59"/>
      <c r="AL368" s="59"/>
      <c r="AM368" s="59"/>
      <c r="AN368" s="59"/>
      <c r="AO368" s="59"/>
      <c r="AP368" s="59"/>
      <c r="AQ368" s="59"/>
      <c r="AR368" s="59"/>
    </row>
    <row r="369" spans="1:44" s="67" customFormat="1" x14ac:dyDescent="0.2">
      <c r="A369" s="66"/>
      <c r="B369" s="66"/>
      <c r="H369" s="59"/>
      <c r="I369" s="59"/>
      <c r="J369" s="59"/>
      <c r="K369" s="59"/>
      <c r="L369" s="59"/>
      <c r="M369" s="59"/>
      <c r="N369" s="59"/>
      <c r="O369" s="59"/>
      <c r="P369" s="59"/>
      <c r="Q369" s="59"/>
      <c r="R369" s="59"/>
      <c r="S369" s="59"/>
      <c r="AF369" s="66"/>
      <c r="AG369" s="59"/>
      <c r="AH369" s="59"/>
      <c r="AI369" s="59"/>
      <c r="AJ369" s="59"/>
      <c r="AK369" s="59"/>
      <c r="AL369" s="59"/>
      <c r="AM369" s="59"/>
      <c r="AN369" s="59"/>
      <c r="AO369" s="59"/>
      <c r="AP369" s="59"/>
      <c r="AQ369" s="59"/>
      <c r="AR369" s="59"/>
    </row>
    <row r="370" spans="1:44" s="67" customFormat="1" x14ac:dyDescent="0.2">
      <c r="A370" s="66"/>
      <c r="B370" s="66"/>
      <c r="H370" s="59"/>
      <c r="I370" s="59"/>
      <c r="J370" s="59"/>
      <c r="K370" s="59"/>
      <c r="L370" s="59"/>
      <c r="M370" s="59"/>
      <c r="N370" s="59"/>
      <c r="O370" s="59"/>
      <c r="P370" s="59"/>
      <c r="Q370" s="59"/>
      <c r="R370" s="59"/>
      <c r="S370" s="59"/>
      <c r="AF370" s="66"/>
      <c r="AG370" s="59"/>
      <c r="AH370" s="59"/>
      <c r="AI370" s="59"/>
      <c r="AJ370" s="59"/>
      <c r="AK370" s="59"/>
      <c r="AL370" s="59"/>
      <c r="AM370" s="59"/>
      <c r="AN370" s="59"/>
      <c r="AO370" s="59"/>
      <c r="AP370" s="59"/>
      <c r="AQ370" s="59"/>
      <c r="AR370" s="59"/>
    </row>
    <row r="371" spans="1:44" s="67" customFormat="1" x14ac:dyDescent="0.2">
      <c r="A371" s="66"/>
      <c r="B371" s="66"/>
      <c r="H371" s="59"/>
      <c r="I371" s="59"/>
      <c r="J371" s="59"/>
      <c r="K371" s="59"/>
      <c r="L371" s="59"/>
      <c r="M371" s="59"/>
      <c r="N371" s="59"/>
      <c r="O371" s="59"/>
      <c r="P371" s="59"/>
      <c r="Q371" s="59"/>
      <c r="R371" s="59"/>
      <c r="S371" s="59"/>
      <c r="AF371" s="66"/>
      <c r="AG371" s="59"/>
      <c r="AH371" s="59"/>
      <c r="AI371" s="59"/>
      <c r="AJ371" s="59"/>
      <c r="AK371" s="59"/>
      <c r="AL371" s="59"/>
      <c r="AM371" s="59"/>
      <c r="AN371" s="59"/>
      <c r="AO371" s="59"/>
      <c r="AP371" s="59"/>
      <c r="AQ371" s="59"/>
      <c r="AR371" s="59"/>
    </row>
    <row r="372" spans="1:44" s="67" customFormat="1" x14ac:dyDescent="0.2">
      <c r="A372" s="66"/>
      <c r="B372" s="66"/>
      <c r="H372" s="59"/>
      <c r="I372" s="59"/>
      <c r="J372" s="59"/>
      <c r="K372" s="59"/>
      <c r="L372" s="59"/>
      <c r="M372" s="59"/>
      <c r="N372" s="59"/>
      <c r="O372" s="59"/>
      <c r="P372" s="59"/>
      <c r="Q372" s="59"/>
      <c r="R372" s="59"/>
      <c r="S372" s="59"/>
      <c r="AF372" s="66"/>
      <c r="AG372" s="59"/>
      <c r="AH372" s="59"/>
      <c r="AI372" s="59"/>
      <c r="AJ372" s="59"/>
      <c r="AK372" s="59"/>
      <c r="AL372" s="59"/>
      <c r="AM372" s="59"/>
      <c r="AN372" s="59"/>
      <c r="AO372" s="59"/>
      <c r="AP372" s="59"/>
      <c r="AQ372" s="59"/>
      <c r="AR372" s="59"/>
    </row>
    <row r="373" spans="1:44" s="67" customFormat="1" x14ac:dyDescent="0.2">
      <c r="A373" s="66"/>
      <c r="B373" s="66"/>
      <c r="H373" s="59"/>
      <c r="I373" s="59"/>
      <c r="J373" s="59"/>
      <c r="K373" s="59"/>
      <c r="L373" s="59"/>
      <c r="M373" s="59"/>
      <c r="N373" s="59"/>
      <c r="O373" s="59"/>
      <c r="P373" s="59"/>
      <c r="Q373" s="59"/>
      <c r="R373" s="59"/>
      <c r="S373" s="59"/>
      <c r="AF373" s="66"/>
      <c r="AG373" s="59"/>
      <c r="AH373" s="59"/>
      <c r="AI373" s="59"/>
      <c r="AJ373" s="59"/>
      <c r="AK373" s="59"/>
      <c r="AL373" s="59"/>
      <c r="AM373" s="59"/>
      <c r="AN373" s="59"/>
      <c r="AO373" s="59"/>
      <c r="AP373" s="59"/>
      <c r="AQ373" s="59"/>
      <c r="AR373" s="59"/>
    </row>
    <row r="374" spans="1:44" s="67" customFormat="1" x14ac:dyDescent="0.2">
      <c r="A374" s="66"/>
      <c r="B374" s="66"/>
      <c r="H374" s="59"/>
      <c r="I374" s="59"/>
      <c r="J374" s="59"/>
      <c r="K374" s="59"/>
      <c r="L374" s="59"/>
      <c r="M374" s="59"/>
      <c r="N374" s="59"/>
      <c r="O374" s="59"/>
      <c r="P374" s="59"/>
      <c r="Q374" s="59"/>
      <c r="R374" s="59"/>
      <c r="S374" s="59"/>
      <c r="AF374" s="66"/>
      <c r="AG374" s="59"/>
      <c r="AH374" s="59"/>
      <c r="AI374" s="59"/>
      <c r="AJ374" s="59"/>
      <c r="AK374" s="59"/>
      <c r="AL374" s="59"/>
      <c r="AM374" s="59"/>
      <c r="AN374" s="59"/>
      <c r="AO374" s="59"/>
      <c r="AP374" s="59"/>
      <c r="AQ374" s="59"/>
      <c r="AR374" s="59"/>
    </row>
    <row r="375" spans="1:44" s="67" customFormat="1" x14ac:dyDescent="0.2">
      <c r="A375" s="66"/>
      <c r="B375" s="66"/>
      <c r="H375" s="59"/>
      <c r="I375" s="59"/>
      <c r="J375" s="59"/>
      <c r="K375" s="59"/>
      <c r="L375" s="59"/>
      <c r="M375" s="59"/>
      <c r="N375" s="59"/>
      <c r="O375" s="59"/>
      <c r="P375" s="59"/>
      <c r="Q375" s="59"/>
      <c r="R375" s="59"/>
      <c r="S375" s="59"/>
      <c r="AF375" s="66"/>
      <c r="AG375" s="59"/>
      <c r="AH375" s="59"/>
      <c r="AI375" s="59"/>
      <c r="AJ375" s="59"/>
      <c r="AK375" s="59"/>
      <c r="AL375" s="59"/>
      <c r="AM375" s="59"/>
      <c r="AN375" s="59"/>
      <c r="AO375" s="59"/>
      <c r="AP375" s="59"/>
      <c r="AQ375" s="59"/>
      <c r="AR375" s="59"/>
    </row>
    <row r="376" spans="1:44" s="67" customFormat="1" x14ac:dyDescent="0.2">
      <c r="A376" s="66"/>
      <c r="B376" s="66"/>
      <c r="H376" s="59"/>
      <c r="I376" s="59"/>
      <c r="J376" s="59"/>
      <c r="K376" s="59"/>
      <c r="L376" s="59"/>
      <c r="M376" s="59"/>
      <c r="N376" s="59"/>
      <c r="O376" s="59"/>
      <c r="P376" s="59"/>
      <c r="Q376" s="59"/>
      <c r="R376" s="59"/>
      <c r="S376" s="59"/>
      <c r="AF376" s="66"/>
      <c r="AG376" s="59"/>
      <c r="AH376" s="59"/>
      <c r="AI376" s="59"/>
      <c r="AJ376" s="59"/>
      <c r="AK376" s="59"/>
      <c r="AL376" s="59"/>
      <c r="AM376" s="59"/>
      <c r="AN376" s="59"/>
      <c r="AO376" s="59"/>
      <c r="AP376" s="59"/>
      <c r="AQ376" s="59"/>
      <c r="AR376" s="59"/>
    </row>
    <row r="377" spans="1:44" s="67" customFormat="1" x14ac:dyDescent="0.2">
      <c r="A377" s="66"/>
      <c r="B377" s="66"/>
      <c r="H377" s="59"/>
      <c r="I377" s="59"/>
      <c r="J377" s="59"/>
      <c r="K377" s="59"/>
      <c r="L377" s="59"/>
      <c r="M377" s="59"/>
      <c r="N377" s="59"/>
      <c r="O377" s="59"/>
      <c r="P377" s="59"/>
      <c r="Q377" s="59"/>
      <c r="R377" s="59"/>
      <c r="S377" s="59"/>
      <c r="AF377" s="66"/>
      <c r="AG377" s="59"/>
      <c r="AH377" s="59"/>
      <c r="AI377" s="59"/>
      <c r="AJ377" s="59"/>
      <c r="AK377" s="59"/>
      <c r="AL377" s="59"/>
      <c r="AM377" s="59"/>
      <c r="AN377" s="59"/>
      <c r="AO377" s="59"/>
      <c r="AP377" s="59"/>
      <c r="AQ377" s="59"/>
      <c r="AR377" s="59"/>
    </row>
    <row r="378" spans="1:44" s="67" customFormat="1" x14ac:dyDescent="0.2">
      <c r="A378" s="66"/>
      <c r="B378" s="66"/>
      <c r="H378" s="59"/>
      <c r="I378" s="59"/>
      <c r="J378" s="59"/>
      <c r="K378" s="59"/>
      <c r="L378" s="59"/>
      <c r="M378" s="59"/>
      <c r="N378" s="59"/>
      <c r="O378" s="59"/>
      <c r="P378" s="59"/>
      <c r="Q378" s="59"/>
      <c r="R378" s="59"/>
      <c r="S378" s="59"/>
      <c r="AF378" s="66"/>
      <c r="AG378" s="59"/>
      <c r="AH378" s="59"/>
      <c r="AI378" s="59"/>
      <c r="AJ378" s="59"/>
      <c r="AK378" s="59"/>
      <c r="AL378" s="59"/>
      <c r="AM378" s="59"/>
      <c r="AN378" s="59"/>
      <c r="AO378" s="59"/>
      <c r="AP378" s="59"/>
      <c r="AQ378" s="59"/>
      <c r="AR378" s="59"/>
    </row>
    <row r="379" spans="1:44" s="67" customFormat="1" x14ac:dyDescent="0.2">
      <c r="A379" s="66"/>
      <c r="B379" s="66"/>
      <c r="H379" s="59"/>
      <c r="I379" s="59"/>
      <c r="J379" s="59"/>
      <c r="K379" s="59"/>
      <c r="L379" s="59"/>
      <c r="M379" s="59"/>
      <c r="N379" s="59"/>
      <c r="O379" s="59"/>
      <c r="P379" s="59"/>
      <c r="Q379" s="59"/>
      <c r="R379" s="59"/>
      <c r="S379" s="59"/>
      <c r="AF379" s="66"/>
      <c r="AG379" s="59"/>
      <c r="AH379" s="59"/>
      <c r="AI379" s="59"/>
      <c r="AJ379" s="59"/>
      <c r="AK379" s="59"/>
      <c r="AL379" s="59"/>
      <c r="AM379" s="59"/>
      <c r="AN379" s="59"/>
      <c r="AO379" s="59"/>
      <c r="AP379" s="59"/>
      <c r="AQ379" s="59"/>
      <c r="AR379" s="59"/>
    </row>
    <row r="380" spans="1:44" s="67" customFormat="1" x14ac:dyDescent="0.2">
      <c r="A380" s="66"/>
      <c r="B380" s="66"/>
      <c r="H380" s="59"/>
      <c r="I380" s="59"/>
      <c r="J380" s="59"/>
      <c r="K380" s="59"/>
      <c r="L380" s="59"/>
      <c r="M380" s="59"/>
      <c r="N380" s="59"/>
      <c r="O380" s="59"/>
      <c r="P380" s="59"/>
      <c r="Q380" s="59"/>
      <c r="R380" s="59"/>
      <c r="S380" s="59"/>
      <c r="AF380" s="66"/>
      <c r="AG380" s="59"/>
      <c r="AH380" s="59"/>
      <c r="AI380" s="59"/>
      <c r="AJ380" s="59"/>
      <c r="AK380" s="59"/>
      <c r="AL380" s="59"/>
      <c r="AM380" s="59"/>
      <c r="AN380" s="59"/>
      <c r="AO380" s="59"/>
      <c r="AP380" s="59"/>
      <c r="AQ380" s="59"/>
      <c r="AR380" s="59"/>
    </row>
    <row r="381" spans="1:44" s="67" customFormat="1" x14ac:dyDescent="0.2">
      <c r="A381" s="66"/>
      <c r="B381" s="66"/>
      <c r="H381" s="59"/>
      <c r="I381" s="59"/>
      <c r="J381" s="59"/>
      <c r="K381" s="59"/>
      <c r="L381" s="59"/>
      <c r="M381" s="59"/>
      <c r="N381" s="59"/>
      <c r="O381" s="59"/>
      <c r="P381" s="59"/>
      <c r="Q381" s="59"/>
      <c r="R381" s="59"/>
      <c r="S381" s="59"/>
      <c r="AF381" s="66"/>
      <c r="AG381" s="59"/>
      <c r="AH381" s="59"/>
      <c r="AI381" s="59"/>
      <c r="AJ381" s="59"/>
      <c r="AK381" s="59"/>
      <c r="AL381" s="59"/>
      <c r="AM381" s="59"/>
      <c r="AN381" s="59"/>
      <c r="AO381" s="59"/>
      <c r="AP381" s="59"/>
      <c r="AQ381" s="59"/>
      <c r="AR381" s="59"/>
    </row>
    <row r="382" spans="1:44" s="67" customFormat="1" x14ac:dyDescent="0.2">
      <c r="A382" s="66"/>
      <c r="B382" s="66"/>
      <c r="H382" s="59"/>
      <c r="I382" s="59"/>
      <c r="J382" s="59"/>
      <c r="K382" s="59"/>
      <c r="L382" s="59"/>
      <c r="M382" s="59"/>
      <c r="N382" s="59"/>
      <c r="O382" s="59"/>
      <c r="P382" s="59"/>
      <c r="Q382" s="59"/>
      <c r="R382" s="59"/>
      <c r="S382" s="59"/>
      <c r="AF382" s="66"/>
      <c r="AG382" s="59"/>
      <c r="AH382" s="59"/>
      <c r="AI382" s="59"/>
      <c r="AJ382" s="59"/>
      <c r="AK382" s="59"/>
      <c r="AL382" s="59"/>
      <c r="AM382" s="59"/>
      <c r="AN382" s="59"/>
      <c r="AO382" s="59"/>
      <c r="AP382" s="59"/>
      <c r="AQ382" s="59"/>
      <c r="AR382" s="59"/>
    </row>
    <row r="383" spans="1:44" s="67" customFormat="1" x14ac:dyDescent="0.2">
      <c r="A383" s="66"/>
      <c r="B383" s="66"/>
      <c r="H383" s="59"/>
      <c r="I383" s="59"/>
      <c r="J383" s="59"/>
      <c r="K383" s="59"/>
      <c r="L383" s="59"/>
      <c r="M383" s="59"/>
      <c r="N383" s="59"/>
      <c r="O383" s="59"/>
      <c r="P383" s="59"/>
      <c r="Q383" s="59"/>
      <c r="R383" s="59"/>
      <c r="S383" s="59"/>
      <c r="AF383" s="66"/>
      <c r="AG383" s="59"/>
      <c r="AH383" s="59"/>
      <c r="AI383" s="59"/>
      <c r="AJ383" s="59"/>
      <c r="AK383" s="59"/>
      <c r="AL383" s="59"/>
      <c r="AM383" s="59"/>
      <c r="AN383" s="59"/>
      <c r="AO383" s="59"/>
      <c r="AP383" s="59"/>
      <c r="AQ383" s="59"/>
      <c r="AR383" s="59"/>
    </row>
    <row r="384" spans="1:44" s="67" customFormat="1" x14ac:dyDescent="0.2">
      <c r="A384" s="66"/>
      <c r="B384" s="66"/>
      <c r="H384" s="59"/>
      <c r="I384" s="59"/>
      <c r="J384" s="59"/>
      <c r="K384" s="59"/>
      <c r="L384" s="59"/>
      <c r="M384" s="59"/>
      <c r="N384" s="59"/>
      <c r="O384" s="59"/>
      <c r="P384" s="59"/>
      <c r="Q384" s="59"/>
      <c r="R384" s="59"/>
      <c r="S384" s="59"/>
      <c r="AF384" s="66"/>
      <c r="AG384" s="59"/>
      <c r="AH384" s="59"/>
      <c r="AI384" s="59"/>
      <c r="AJ384" s="59"/>
      <c r="AK384" s="59"/>
      <c r="AL384" s="59"/>
      <c r="AM384" s="59"/>
      <c r="AN384" s="59"/>
      <c r="AO384" s="59"/>
      <c r="AP384" s="59"/>
      <c r="AQ384" s="59"/>
      <c r="AR384" s="59"/>
    </row>
    <row r="385" spans="1:44" s="67" customFormat="1" x14ac:dyDescent="0.2">
      <c r="A385" s="66"/>
      <c r="B385" s="66"/>
      <c r="H385" s="59"/>
      <c r="I385" s="59"/>
      <c r="J385" s="59"/>
      <c r="K385" s="59"/>
      <c r="L385" s="59"/>
      <c r="M385" s="59"/>
      <c r="N385" s="59"/>
      <c r="O385" s="59"/>
      <c r="P385" s="59"/>
      <c r="Q385" s="59"/>
      <c r="R385" s="59"/>
      <c r="S385" s="59"/>
      <c r="AF385" s="66"/>
      <c r="AG385" s="59"/>
      <c r="AH385" s="59"/>
      <c r="AI385" s="59"/>
      <c r="AJ385" s="59"/>
      <c r="AK385" s="59"/>
      <c r="AL385" s="59"/>
      <c r="AM385" s="59"/>
      <c r="AN385" s="59"/>
      <c r="AO385" s="59"/>
      <c r="AP385" s="59"/>
      <c r="AQ385" s="59"/>
      <c r="AR385" s="59"/>
    </row>
    <row r="386" spans="1:44" s="67" customFormat="1" x14ac:dyDescent="0.2">
      <c r="A386" s="66"/>
      <c r="B386" s="66"/>
      <c r="H386" s="59"/>
      <c r="I386" s="59"/>
      <c r="J386" s="59"/>
      <c r="K386" s="59"/>
      <c r="L386" s="59"/>
      <c r="M386" s="59"/>
      <c r="N386" s="59"/>
      <c r="O386" s="59"/>
      <c r="P386" s="59"/>
      <c r="Q386" s="59"/>
      <c r="R386" s="59"/>
      <c r="S386" s="59"/>
      <c r="AF386" s="66"/>
      <c r="AG386" s="59"/>
      <c r="AH386" s="59"/>
      <c r="AI386" s="59"/>
      <c r="AJ386" s="59"/>
      <c r="AK386" s="59"/>
      <c r="AL386" s="59"/>
      <c r="AM386" s="59"/>
      <c r="AN386" s="59"/>
      <c r="AO386" s="59"/>
      <c r="AP386" s="59"/>
      <c r="AQ386" s="59"/>
      <c r="AR386" s="59"/>
    </row>
    <row r="387" spans="1:44" s="67" customFormat="1" x14ac:dyDescent="0.2">
      <c r="A387" s="66"/>
      <c r="B387" s="66"/>
      <c r="H387" s="59"/>
      <c r="I387" s="59"/>
      <c r="J387" s="59"/>
      <c r="K387" s="59"/>
      <c r="L387" s="59"/>
      <c r="M387" s="59"/>
      <c r="N387" s="59"/>
      <c r="O387" s="59"/>
      <c r="P387" s="59"/>
      <c r="Q387" s="59"/>
      <c r="R387" s="59"/>
      <c r="S387" s="59"/>
      <c r="AF387" s="66"/>
      <c r="AG387" s="59"/>
      <c r="AH387" s="59"/>
      <c r="AI387" s="59"/>
      <c r="AJ387" s="59"/>
      <c r="AK387" s="59"/>
      <c r="AL387" s="59"/>
      <c r="AM387" s="59"/>
      <c r="AN387" s="59"/>
      <c r="AO387" s="59"/>
      <c r="AP387" s="59"/>
      <c r="AQ387" s="59"/>
      <c r="AR387" s="59"/>
    </row>
    <row r="388" spans="1:44" s="67" customFormat="1" x14ac:dyDescent="0.2">
      <c r="A388" s="66"/>
      <c r="B388" s="66"/>
      <c r="H388" s="59"/>
      <c r="I388" s="59"/>
      <c r="J388" s="59"/>
      <c r="K388" s="59"/>
      <c r="L388" s="59"/>
      <c r="M388" s="59"/>
      <c r="N388" s="59"/>
      <c r="O388" s="59"/>
      <c r="P388" s="59"/>
      <c r="Q388" s="59"/>
      <c r="R388" s="59"/>
      <c r="S388" s="59"/>
      <c r="AF388" s="66"/>
      <c r="AG388" s="59"/>
      <c r="AH388" s="59"/>
      <c r="AI388" s="59"/>
      <c r="AJ388" s="59"/>
      <c r="AK388" s="59"/>
      <c r="AL388" s="59"/>
      <c r="AM388" s="59"/>
      <c r="AN388" s="59"/>
      <c r="AO388" s="59"/>
      <c r="AP388" s="59"/>
      <c r="AQ388" s="59"/>
      <c r="AR388" s="59"/>
    </row>
    <row r="389" spans="1:44" s="67" customFormat="1" x14ac:dyDescent="0.2">
      <c r="A389" s="66"/>
      <c r="B389" s="66"/>
      <c r="H389" s="59"/>
      <c r="I389" s="59"/>
      <c r="J389" s="59"/>
      <c r="K389" s="59"/>
      <c r="L389" s="59"/>
      <c r="M389" s="59"/>
      <c r="N389" s="59"/>
      <c r="O389" s="59"/>
      <c r="P389" s="59"/>
      <c r="Q389" s="59"/>
      <c r="R389" s="59"/>
      <c r="S389" s="59"/>
      <c r="AF389" s="66"/>
      <c r="AG389" s="59"/>
      <c r="AH389" s="59"/>
      <c r="AI389" s="59"/>
      <c r="AJ389" s="59"/>
      <c r="AK389" s="59"/>
      <c r="AL389" s="59"/>
      <c r="AM389" s="59"/>
      <c r="AN389" s="59"/>
      <c r="AO389" s="59"/>
      <c r="AP389" s="59"/>
      <c r="AQ389" s="59"/>
      <c r="AR389" s="59"/>
    </row>
    <row r="390" spans="1:44" s="67" customFormat="1" x14ac:dyDescent="0.2">
      <c r="A390" s="66"/>
      <c r="B390" s="66"/>
      <c r="H390" s="59"/>
      <c r="I390" s="59"/>
      <c r="J390" s="59"/>
      <c r="K390" s="59"/>
      <c r="L390" s="59"/>
      <c r="M390" s="59"/>
      <c r="N390" s="59"/>
      <c r="O390" s="59"/>
      <c r="P390" s="59"/>
      <c r="Q390" s="59"/>
      <c r="R390" s="59"/>
      <c r="S390" s="59"/>
      <c r="AF390" s="66"/>
      <c r="AG390" s="59"/>
      <c r="AH390" s="59"/>
      <c r="AI390" s="59"/>
      <c r="AJ390" s="59"/>
      <c r="AK390" s="59"/>
      <c r="AL390" s="59"/>
      <c r="AM390" s="59"/>
      <c r="AN390" s="59"/>
      <c r="AO390" s="59"/>
      <c r="AP390" s="59"/>
      <c r="AQ390" s="59"/>
      <c r="AR390" s="59"/>
    </row>
    <row r="391" spans="1:44" s="67" customFormat="1" x14ac:dyDescent="0.2">
      <c r="A391" s="66"/>
      <c r="B391" s="66"/>
      <c r="H391" s="59"/>
      <c r="I391" s="59"/>
      <c r="J391" s="59"/>
      <c r="K391" s="59"/>
      <c r="L391" s="59"/>
      <c r="M391" s="59"/>
      <c r="N391" s="59"/>
      <c r="O391" s="59"/>
      <c r="P391" s="59"/>
      <c r="Q391" s="59"/>
      <c r="R391" s="59"/>
      <c r="S391" s="59"/>
      <c r="AF391" s="66"/>
      <c r="AG391" s="59"/>
      <c r="AH391" s="59"/>
      <c r="AI391" s="59"/>
      <c r="AJ391" s="59"/>
      <c r="AK391" s="59"/>
      <c r="AL391" s="59"/>
      <c r="AM391" s="59"/>
      <c r="AN391" s="59"/>
      <c r="AO391" s="59"/>
      <c r="AP391" s="59"/>
      <c r="AQ391" s="59"/>
      <c r="AR391" s="59"/>
    </row>
    <row r="392" spans="1:44" s="67" customFormat="1" x14ac:dyDescent="0.2">
      <c r="A392" s="66"/>
      <c r="B392" s="66"/>
      <c r="H392" s="59"/>
      <c r="I392" s="59"/>
      <c r="J392" s="59"/>
      <c r="K392" s="59"/>
      <c r="L392" s="59"/>
      <c r="M392" s="59"/>
      <c r="N392" s="59"/>
      <c r="O392" s="59"/>
      <c r="P392" s="59"/>
      <c r="Q392" s="59"/>
      <c r="R392" s="59"/>
      <c r="S392" s="59"/>
      <c r="AF392" s="66"/>
      <c r="AG392" s="59"/>
      <c r="AH392" s="59"/>
      <c r="AI392" s="59"/>
      <c r="AJ392" s="59"/>
      <c r="AK392" s="59"/>
      <c r="AL392" s="59"/>
      <c r="AM392" s="59"/>
      <c r="AN392" s="59"/>
      <c r="AO392" s="59"/>
      <c r="AP392" s="59"/>
      <c r="AQ392" s="59"/>
      <c r="AR392" s="59"/>
    </row>
    <row r="393" spans="1:44" s="67" customFormat="1" x14ac:dyDescent="0.2">
      <c r="A393" s="66"/>
      <c r="B393" s="66"/>
      <c r="H393" s="59"/>
      <c r="I393" s="59"/>
      <c r="J393" s="59"/>
      <c r="K393" s="59"/>
      <c r="L393" s="59"/>
      <c r="M393" s="59"/>
      <c r="N393" s="59"/>
      <c r="O393" s="59"/>
      <c r="P393" s="59"/>
      <c r="Q393" s="59"/>
      <c r="R393" s="59"/>
      <c r="S393" s="59"/>
      <c r="AF393" s="66"/>
      <c r="AG393" s="59"/>
      <c r="AH393" s="59"/>
      <c r="AI393" s="59"/>
      <c r="AJ393" s="59"/>
      <c r="AK393" s="59"/>
      <c r="AL393" s="59"/>
      <c r="AM393" s="59"/>
      <c r="AN393" s="59"/>
      <c r="AO393" s="59"/>
      <c r="AP393" s="59"/>
      <c r="AQ393" s="59"/>
      <c r="AR393" s="59"/>
    </row>
    <row r="394" spans="1:44" s="67" customFormat="1" x14ac:dyDescent="0.2">
      <c r="A394" s="66"/>
      <c r="B394" s="66"/>
      <c r="H394" s="59"/>
      <c r="I394" s="59"/>
      <c r="J394" s="59"/>
      <c r="K394" s="59"/>
      <c r="L394" s="59"/>
      <c r="M394" s="59"/>
      <c r="N394" s="59"/>
      <c r="O394" s="59"/>
      <c r="P394" s="59"/>
      <c r="Q394" s="59"/>
      <c r="R394" s="59"/>
      <c r="S394" s="59"/>
      <c r="AF394" s="66"/>
      <c r="AG394" s="59"/>
      <c r="AH394" s="59"/>
      <c r="AI394" s="59"/>
      <c r="AJ394" s="59"/>
      <c r="AK394" s="59"/>
      <c r="AL394" s="59"/>
      <c r="AM394" s="59"/>
      <c r="AN394" s="59"/>
      <c r="AO394" s="59"/>
      <c r="AP394" s="59"/>
      <c r="AQ394" s="59"/>
      <c r="AR394" s="59"/>
    </row>
    <row r="395" spans="1:44" s="67" customFormat="1" x14ac:dyDescent="0.2">
      <c r="A395" s="66"/>
      <c r="B395" s="66"/>
      <c r="H395" s="59"/>
      <c r="I395" s="59"/>
      <c r="J395" s="59"/>
      <c r="K395" s="59"/>
      <c r="L395" s="59"/>
      <c r="M395" s="59"/>
      <c r="N395" s="59"/>
      <c r="O395" s="59"/>
      <c r="P395" s="59"/>
      <c r="Q395" s="59"/>
      <c r="R395" s="59"/>
      <c r="S395" s="59"/>
      <c r="AF395" s="66"/>
      <c r="AG395" s="59"/>
      <c r="AH395" s="59"/>
      <c r="AI395" s="59"/>
      <c r="AJ395" s="59"/>
      <c r="AK395" s="59"/>
      <c r="AL395" s="59"/>
      <c r="AM395" s="59"/>
      <c r="AN395" s="59"/>
      <c r="AO395" s="59"/>
      <c r="AP395" s="59"/>
      <c r="AQ395" s="59"/>
      <c r="AR395" s="59"/>
    </row>
    <row r="396" spans="1:44" s="67" customFormat="1" x14ac:dyDescent="0.2">
      <c r="A396" s="66"/>
      <c r="B396" s="66"/>
      <c r="H396" s="59"/>
      <c r="I396" s="59"/>
      <c r="J396" s="59"/>
      <c r="K396" s="59"/>
      <c r="L396" s="59"/>
      <c r="M396" s="59"/>
      <c r="N396" s="59"/>
      <c r="O396" s="59"/>
      <c r="P396" s="59"/>
      <c r="Q396" s="59"/>
      <c r="R396" s="59"/>
      <c r="S396" s="59"/>
      <c r="AF396" s="66"/>
      <c r="AG396" s="59"/>
      <c r="AH396" s="59"/>
      <c r="AI396" s="59"/>
      <c r="AJ396" s="59"/>
      <c r="AK396" s="59"/>
      <c r="AL396" s="59"/>
      <c r="AM396" s="59"/>
      <c r="AN396" s="59"/>
      <c r="AO396" s="59"/>
      <c r="AP396" s="59"/>
      <c r="AQ396" s="59"/>
      <c r="AR396" s="59"/>
    </row>
    <row r="397" spans="1:44" s="67" customFormat="1" x14ac:dyDescent="0.2">
      <c r="A397" s="66"/>
      <c r="B397" s="66"/>
      <c r="H397" s="59"/>
      <c r="I397" s="59"/>
      <c r="J397" s="59"/>
      <c r="K397" s="59"/>
      <c r="L397" s="59"/>
      <c r="M397" s="59"/>
      <c r="N397" s="59"/>
      <c r="O397" s="59"/>
      <c r="P397" s="59"/>
      <c r="Q397" s="59"/>
      <c r="R397" s="59"/>
      <c r="S397" s="59"/>
      <c r="AF397" s="66"/>
      <c r="AG397" s="59"/>
      <c r="AH397" s="59"/>
      <c r="AI397" s="59"/>
      <c r="AJ397" s="59"/>
      <c r="AK397" s="59"/>
      <c r="AL397" s="59"/>
      <c r="AM397" s="59"/>
      <c r="AN397" s="59"/>
      <c r="AO397" s="59"/>
      <c r="AP397" s="59"/>
      <c r="AQ397" s="59"/>
      <c r="AR397" s="59"/>
    </row>
    <row r="398" spans="1:44" s="67" customFormat="1" x14ac:dyDescent="0.2">
      <c r="A398" s="66"/>
      <c r="B398" s="66"/>
      <c r="H398" s="59"/>
      <c r="I398" s="59"/>
      <c r="J398" s="59"/>
      <c r="K398" s="59"/>
      <c r="L398" s="59"/>
      <c r="M398" s="59"/>
      <c r="N398" s="59"/>
      <c r="O398" s="59"/>
      <c r="P398" s="59"/>
      <c r="Q398" s="59"/>
      <c r="R398" s="59"/>
      <c r="S398" s="59"/>
      <c r="AF398" s="66"/>
      <c r="AG398" s="59"/>
      <c r="AH398" s="59"/>
      <c r="AI398" s="59"/>
      <c r="AJ398" s="59"/>
      <c r="AK398" s="59"/>
      <c r="AL398" s="59"/>
      <c r="AM398" s="59"/>
      <c r="AN398" s="59"/>
      <c r="AO398" s="59"/>
      <c r="AP398" s="59"/>
      <c r="AQ398" s="59"/>
      <c r="AR398" s="59"/>
    </row>
    <row r="399" spans="1:44" s="67" customFormat="1" x14ac:dyDescent="0.2">
      <c r="A399" s="66"/>
      <c r="B399" s="66"/>
      <c r="H399" s="59"/>
      <c r="I399" s="59"/>
      <c r="J399" s="59"/>
      <c r="K399" s="59"/>
      <c r="L399" s="59"/>
      <c r="M399" s="59"/>
      <c r="N399" s="59"/>
      <c r="O399" s="59"/>
      <c r="P399" s="59"/>
      <c r="Q399" s="59"/>
      <c r="R399" s="59"/>
      <c r="S399" s="59"/>
      <c r="AF399" s="66"/>
      <c r="AG399" s="59"/>
      <c r="AH399" s="59"/>
      <c r="AI399" s="59"/>
      <c r="AJ399" s="59"/>
      <c r="AK399" s="59"/>
      <c r="AL399" s="59"/>
      <c r="AM399" s="59"/>
      <c r="AN399" s="59"/>
      <c r="AO399" s="59"/>
      <c r="AP399" s="59"/>
      <c r="AQ399" s="59"/>
      <c r="AR399" s="59"/>
    </row>
    <row r="400" spans="1:44" s="67" customFormat="1" x14ac:dyDescent="0.2">
      <c r="A400" s="66"/>
      <c r="B400" s="66"/>
      <c r="H400" s="59"/>
      <c r="I400" s="59"/>
      <c r="J400" s="59"/>
      <c r="K400" s="59"/>
      <c r="L400" s="59"/>
      <c r="M400" s="59"/>
      <c r="N400" s="59"/>
      <c r="O400" s="59"/>
      <c r="P400" s="59"/>
      <c r="Q400" s="59"/>
      <c r="R400" s="59"/>
      <c r="S400" s="59"/>
      <c r="AF400" s="66"/>
      <c r="AG400" s="59"/>
      <c r="AH400" s="59"/>
      <c r="AI400" s="59"/>
      <c r="AJ400" s="59"/>
      <c r="AK400" s="59"/>
      <c r="AL400" s="59"/>
      <c r="AM400" s="59"/>
      <c r="AN400" s="59"/>
      <c r="AO400" s="59"/>
      <c r="AP400" s="59"/>
      <c r="AQ400" s="59"/>
      <c r="AR400" s="59"/>
    </row>
    <row r="401" spans="1:44" s="67" customFormat="1" x14ac:dyDescent="0.2">
      <c r="A401" s="66"/>
      <c r="B401" s="66"/>
      <c r="H401" s="59"/>
      <c r="I401" s="59"/>
      <c r="J401" s="59"/>
      <c r="K401" s="59"/>
      <c r="L401" s="59"/>
      <c r="M401" s="59"/>
      <c r="N401" s="59"/>
      <c r="O401" s="59"/>
      <c r="P401" s="59"/>
      <c r="Q401" s="59"/>
      <c r="R401" s="59"/>
      <c r="S401" s="59"/>
      <c r="AF401" s="66"/>
      <c r="AG401" s="59"/>
      <c r="AH401" s="59"/>
      <c r="AI401" s="59"/>
      <c r="AJ401" s="59"/>
      <c r="AK401" s="59"/>
      <c r="AL401" s="59"/>
      <c r="AM401" s="59"/>
      <c r="AN401" s="59"/>
      <c r="AO401" s="59"/>
      <c r="AP401" s="59"/>
      <c r="AQ401" s="59"/>
      <c r="AR401" s="59"/>
    </row>
    <row r="402" spans="1:44" s="67" customFormat="1" x14ac:dyDescent="0.2">
      <c r="A402" s="66"/>
      <c r="B402" s="66"/>
      <c r="H402" s="59"/>
      <c r="I402" s="59"/>
      <c r="J402" s="59"/>
      <c r="K402" s="59"/>
      <c r="L402" s="59"/>
      <c r="M402" s="59"/>
      <c r="N402" s="59"/>
      <c r="O402" s="59"/>
      <c r="P402" s="59"/>
      <c r="Q402" s="59"/>
      <c r="R402" s="59"/>
      <c r="S402" s="59"/>
      <c r="AF402" s="66"/>
      <c r="AG402" s="59"/>
      <c r="AH402" s="59"/>
      <c r="AI402" s="59"/>
      <c r="AJ402" s="59"/>
      <c r="AK402" s="59"/>
      <c r="AL402" s="59"/>
      <c r="AM402" s="59"/>
      <c r="AN402" s="59"/>
      <c r="AO402" s="59"/>
      <c r="AP402" s="59"/>
      <c r="AQ402" s="59"/>
      <c r="AR402" s="59"/>
    </row>
    <row r="403" spans="1:44" s="67" customFormat="1" x14ac:dyDescent="0.2">
      <c r="A403" s="66"/>
      <c r="B403" s="66"/>
      <c r="H403" s="59"/>
      <c r="I403" s="59"/>
      <c r="J403" s="59"/>
      <c r="K403" s="59"/>
      <c r="L403" s="59"/>
      <c r="M403" s="59"/>
      <c r="N403" s="59"/>
      <c r="O403" s="59"/>
      <c r="P403" s="59"/>
      <c r="Q403" s="59"/>
      <c r="R403" s="59"/>
      <c r="S403" s="59"/>
      <c r="AF403" s="66"/>
      <c r="AG403" s="59"/>
      <c r="AH403" s="59"/>
      <c r="AI403" s="59"/>
      <c r="AJ403" s="59"/>
      <c r="AK403" s="59"/>
      <c r="AL403" s="59"/>
      <c r="AM403" s="59"/>
      <c r="AN403" s="59"/>
      <c r="AO403" s="59"/>
      <c r="AP403" s="59"/>
      <c r="AQ403" s="59"/>
      <c r="AR403" s="59"/>
    </row>
    <row r="404" spans="1:44" s="67" customFormat="1" x14ac:dyDescent="0.2">
      <c r="A404" s="66"/>
      <c r="B404" s="66"/>
      <c r="H404" s="59"/>
      <c r="I404" s="59"/>
      <c r="J404" s="59"/>
      <c r="K404" s="59"/>
      <c r="L404" s="59"/>
      <c r="M404" s="59"/>
      <c r="N404" s="59"/>
      <c r="O404" s="59"/>
      <c r="P404" s="59"/>
      <c r="Q404" s="59"/>
      <c r="R404" s="59"/>
      <c r="S404" s="59"/>
      <c r="AF404" s="66"/>
      <c r="AG404" s="59"/>
      <c r="AH404" s="59"/>
      <c r="AI404" s="59"/>
      <c r="AJ404" s="59"/>
      <c r="AK404" s="59"/>
      <c r="AL404" s="59"/>
      <c r="AM404" s="59"/>
      <c r="AN404" s="59"/>
      <c r="AO404" s="59"/>
      <c r="AP404" s="59"/>
      <c r="AQ404" s="59"/>
      <c r="AR404" s="59"/>
    </row>
    <row r="405" spans="1:44" s="67" customFormat="1" x14ac:dyDescent="0.2">
      <c r="A405" s="66"/>
      <c r="B405" s="66"/>
      <c r="H405" s="59"/>
      <c r="I405" s="59"/>
      <c r="J405" s="59"/>
      <c r="K405" s="59"/>
      <c r="L405" s="59"/>
      <c r="M405" s="59"/>
      <c r="N405" s="59"/>
      <c r="O405" s="59"/>
      <c r="P405" s="59"/>
      <c r="Q405" s="59"/>
      <c r="R405" s="59"/>
      <c r="S405" s="59"/>
      <c r="AF405" s="66"/>
      <c r="AG405" s="59"/>
      <c r="AH405" s="59"/>
      <c r="AI405" s="59"/>
      <c r="AJ405" s="59"/>
      <c r="AK405" s="59"/>
      <c r="AL405" s="59"/>
      <c r="AM405" s="59"/>
      <c r="AN405" s="59"/>
      <c r="AO405" s="59"/>
      <c r="AP405" s="59"/>
      <c r="AQ405" s="59"/>
      <c r="AR405" s="59"/>
    </row>
    <row r="406" spans="1:44" s="67" customFormat="1" x14ac:dyDescent="0.2">
      <c r="A406" s="66"/>
      <c r="B406" s="66"/>
      <c r="H406" s="59"/>
      <c r="I406" s="59"/>
      <c r="J406" s="59"/>
      <c r="K406" s="59"/>
      <c r="L406" s="59"/>
      <c r="M406" s="59"/>
      <c r="N406" s="59"/>
      <c r="O406" s="59"/>
      <c r="P406" s="59"/>
      <c r="Q406" s="59"/>
      <c r="R406" s="59"/>
      <c r="S406" s="59"/>
      <c r="AF406" s="66"/>
      <c r="AG406" s="59"/>
      <c r="AH406" s="59"/>
      <c r="AI406" s="59"/>
      <c r="AJ406" s="59"/>
      <c r="AK406" s="59"/>
      <c r="AL406" s="59"/>
      <c r="AM406" s="59"/>
      <c r="AN406" s="59"/>
      <c r="AO406" s="59"/>
      <c r="AP406" s="59"/>
      <c r="AQ406" s="59"/>
      <c r="AR406" s="59"/>
    </row>
    <row r="407" spans="1:44" s="67" customFormat="1" x14ac:dyDescent="0.2">
      <c r="A407" s="66"/>
      <c r="B407" s="66"/>
      <c r="H407" s="59"/>
      <c r="I407" s="59"/>
      <c r="J407" s="59"/>
      <c r="K407" s="59"/>
      <c r="L407" s="59"/>
      <c r="M407" s="59"/>
      <c r="N407" s="59"/>
      <c r="O407" s="59"/>
      <c r="P407" s="59"/>
      <c r="Q407" s="59"/>
      <c r="R407" s="59"/>
      <c r="S407" s="59"/>
      <c r="AF407" s="66"/>
      <c r="AG407" s="59"/>
      <c r="AH407" s="59"/>
      <c r="AI407" s="59"/>
      <c r="AJ407" s="59"/>
      <c r="AK407" s="59"/>
      <c r="AL407" s="59"/>
      <c r="AM407" s="59"/>
      <c r="AN407" s="59"/>
      <c r="AO407" s="59"/>
      <c r="AP407" s="59"/>
      <c r="AQ407" s="59"/>
      <c r="AR407" s="59"/>
    </row>
    <row r="408" spans="1:44" s="67" customFormat="1" x14ac:dyDescent="0.2">
      <c r="A408" s="66"/>
      <c r="B408" s="66"/>
      <c r="H408" s="59"/>
      <c r="I408" s="59"/>
      <c r="J408" s="59"/>
      <c r="K408" s="59"/>
      <c r="L408" s="59"/>
      <c r="M408" s="59"/>
      <c r="N408" s="59"/>
      <c r="O408" s="59"/>
      <c r="P408" s="59"/>
      <c r="Q408" s="59"/>
      <c r="R408" s="59"/>
      <c r="S408" s="59"/>
      <c r="AF408" s="66"/>
      <c r="AG408" s="59"/>
      <c r="AH408" s="59"/>
      <c r="AI408" s="59"/>
      <c r="AJ408" s="59"/>
      <c r="AK408" s="59"/>
      <c r="AL408" s="59"/>
      <c r="AM408" s="59"/>
      <c r="AN408" s="59"/>
      <c r="AO408" s="59"/>
      <c r="AP408" s="59"/>
      <c r="AQ408" s="59"/>
      <c r="AR408" s="59"/>
    </row>
    <row r="409" spans="1:44" s="67" customFormat="1" x14ac:dyDescent="0.2">
      <c r="A409" s="66"/>
      <c r="B409" s="66"/>
      <c r="H409" s="59"/>
      <c r="I409" s="59"/>
      <c r="J409" s="59"/>
      <c r="K409" s="59"/>
      <c r="L409" s="59"/>
      <c r="M409" s="59"/>
      <c r="N409" s="59"/>
      <c r="O409" s="59"/>
      <c r="P409" s="59"/>
      <c r="Q409" s="59"/>
      <c r="R409" s="59"/>
      <c r="S409" s="59"/>
      <c r="AF409" s="66"/>
      <c r="AG409" s="59"/>
      <c r="AH409" s="59"/>
      <c r="AI409" s="59"/>
      <c r="AJ409" s="59"/>
      <c r="AK409" s="59"/>
      <c r="AL409" s="59"/>
      <c r="AM409" s="59"/>
      <c r="AN409" s="59"/>
      <c r="AO409" s="59"/>
      <c r="AP409" s="59"/>
      <c r="AQ409" s="59"/>
      <c r="AR409" s="59"/>
    </row>
    <row r="410" spans="1:44" s="67" customFormat="1" x14ac:dyDescent="0.2">
      <c r="A410" s="66"/>
      <c r="B410" s="66"/>
      <c r="H410" s="59"/>
      <c r="I410" s="59"/>
      <c r="J410" s="59"/>
      <c r="K410" s="59"/>
      <c r="L410" s="59"/>
      <c r="M410" s="59"/>
      <c r="N410" s="59"/>
      <c r="O410" s="59"/>
      <c r="P410" s="59"/>
      <c r="Q410" s="59"/>
      <c r="R410" s="59"/>
      <c r="S410" s="59"/>
      <c r="AF410" s="66"/>
      <c r="AG410" s="59"/>
      <c r="AH410" s="59"/>
      <c r="AI410" s="59"/>
      <c r="AJ410" s="59"/>
      <c r="AK410" s="59"/>
      <c r="AL410" s="59"/>
      <c r="AM410" s="59"/>
      <c r="AN410" s="59"/>
      <c r="AO410" s="59"/>
      <c r="AP410" s="59"/>
      <c r="AQ410" s="59"/>
      <c r="AR410" s="59"/>
    </row>
    <row r="411" spans="1:44" s="67" customFormat="1" x14ac:dyDescent="0.2">
      <c r="A411" s="66"/>
      <c r="B411" s="66"/>
      <c r="H411" s="59"/>
      <c r="I411" s="59"/>
      <c r="J411" s="59"/>
      <c r="K411" s="59"/>
      <c r="L411" s="59"/>
      <c r="M411" s="59"/>
      <c r="N411" s="59"/>
      <c r="O411" s="59"/>
      <c r="P411" s="59"/>
      <c r="Q411" s="59"/>
      <c r="R411" s="59"/>
      <c r="S411" s="59"/>
      <c r="AF411" s="66"/>
      <c r="AG411" s="59"/>
      <c r="AH411" s="59"/>
      <c r="AI411" s="59"/>
      <c r="AJ411" s="59"/>
      <c r="AK411" s="59"/>
      <c r="AL411" s="59"/>
      <c r="AM411" s="59"/>
      <c r="AN411" s="59"/>
      <c r="AO411" s="59"/>
      <c r="AP411" s="59"/>
      <c r="AQ411" s="59"/>
      <c r="AR411" s="59"/>
    </row>
    <row r="412" spans="1:44" s="67" customFormat="1" x14ac:dyDescent="0.2">
      <c r="A412" s="66"/>
      <c r="B412" s="66"/>
      <c r="H412" s="59"/>
      <c r="I412" s="59"/>
      <c r="J412" s="59"/>
      <c r="K412" s="59"/>
      <c r="L412" s="59"/>
      <c r="M412" s="59"/>
      <c r="N412" s="59"/>
      <c r="O412" s="59"/>
      <c r="P412" s="59"/>
      <c r="Q412" s="59"/>
      <c r="R412" s="59"/>
      <c r="S412" s="59"/>
      <c r="AF412" s="66"/>
      <c r="AG412" s="59"/>
      <c r="AH412" s="59"/>
      <c r="AI412" s="59"/>
      <c r="AJ412" s="59"/>
      <c r="AK412" s="59"/>
      <c r="AL412" s="59"/>
      <c r="AM412" s="59"/>
      <c r="AN412" s="59"/>
      <c r="AO412" s="59"/>
      <c r="AP412" s="59"/>
      <c r="AQ412" s="59"/>
      <c r="AR412" s="59"/>
    </row>
    <row r="413" spans="1:44" s="67" customFormat="1" x14ac:dyDescent="0.2">
      <c r="A413" s="66"/>
      <c r="B413" s="66"/>
      <c r="H413" s="59"/>
      <c r="I413" s="59"/>
      <c r="J413" s="59"/>
      <c r="K413" s="59"/>
      <c r="L413" s="59"/>
      <c r="M413" s="59"/>
      <c r="N413" s="59"/>
      <c r="O413" s="59"/>
      <c r="P413" s="59"/>
      <c r="Q413" s="59"/>
      <c r="R413" s="59"/>
      <c r="S413" s="59"/>
      <c r="AF413" s="66"/>
      <c r="AG413" s="59"/>
      <c r="AH413" s="59"/>
      <c r="AI413" s="59"/>
      <c r="AJ413" s="59"/>
      <c r="AK413" s="59"/>
      <c r="AL413" s="59"/>
      <c r="AM413" s="59"/>
      <c r="AN413" s="59"/>
      <c r="AO413" s="59"/>
      <c r="AP413" s="59"/>
      <c r="AQ413" s="59"/>
      <c r="AR413" s="59"/>
    </row>
    <row r="414" spans="1:44" s="67" customFormat="1" x14ac:dyDescent="0.2">
      <c r="A414" s="66"/>
      <c r="B414" s="66"/>
      <c r="H414" s="59"/>
      <c r="I414" s="59"/>
      <c r="J414" s="59"/>
      <c r="K414" s="59"/>
      <c r="L414" s="59"/>
      <c r="M414" s="59"/>
      <c r="N414" s="59"/>
      <c r="O414" s="59"/>
      <c r="P414" s="59"/>
      <c r="Q414" s="59"/>
      <c r="R414" s="59"/>
      <c r="S414" s="59"/>
      <c r="AF414" s="66"/>
      <c r="AG414" s="59"/>
      <c r="AH414" s="59"/>
      <c r="AI414" s="59"/>
      <c r="AJ414" s="59"/>
      <c r="AK414" s="59"/>
      <c r="AL414" s="59"/>
      <c r="AM414" s="59"/>
      <c r="AN414" s="59"/>
      <c r="AO414" s="59"/>
      <c r="AP414" s="59"/>
      <c r="AQ414" s="59"/>
      <c r="AR414" s="59"/>
    </row>
    <row r="415" spans="1:44" s="67" customFormat="1" x14ac:dyDescent="0.2">
      <c r="A415" s="66"/>
      <c r="B415" s="66"/>
      <c r="H415" s="59"/>
      <c r="I415" s="59"/>
      <c r="J415" s="59"/>
      <c r="K415" s="59"/>
      <c r="L415" s="59"/>
      <c r="M415" s="59"/>
      <c r="N415" s="59"/>
      <c r="O415" s="59"/>
      <c r="P415" s="59"/>
      <c r="Q415" s="59"/>
      <c r="R415" s="59"/>
      <c r="S415" s="59"/>
      <c r="AF415" s="66"/>
      <c r="AG415" s="59"/>
      <c r="AH415" s="59"/>
      <c r="AI415" s="59"/>
      <c r="AJ415" s="59"/>
      <c r="AK415" s="59"/>
      <c r="AL415" s="59"/>
      <c r="AM415" s="59"/>
      <c r="AN415" s="59"/>
      <c r="AO415" s="59"/>
      <c r="AP415" s="59"/>
      <c r="AQ415" s="59"/>
      <c r="AR415" s="59"/>
    </row>
    <row r="416" spans="1:44" s="67" customFormat="1" x14ac:dyDescent="0.2">
      <c r="A416" s="66"/>
      <c r="B416" s="66"/>
      <c r="H416" s="59"/>
      <c r="I416" s="59"/>
      <c r="J416" s="59"/>
      <c r="K416" s="59"/>
      <c r="L416" s="59"/>
      <c r="M416" s="59"/>
      <c r="N416" s="59"/>
      <c r="O416" s="59"/>
      <c r="P416" s="59"/>
      <c r="Q416" s="59"/>
      <c r="R416" s="59"/>
      <c r="S416" s="59"/>
      <c r="AF416" s="66"/>
      <c r="AG416" s="59"/>
      <c r="AH416" s="59"/>
      <c r="AI416" s="59"/>
      <c r="AJ416" s="59"/>
      <c r="AK416" s="59"/>
      <c r="AL416" s="59"/>
      <c r="AM416" s="59"/>
      <c r="AN416" s="59"/>
      <c r="AO416" s="59"/>
      <c r="AP416" s="59"/>
      <c r="AQ416" s="59"/>
      <c r="AR416" s="59"/>
    </row>
    <row r="417" spans="1:44" s="67" customFormat="1" x14ac:dyDescent="0.2">
      <c r="A417" s="66"/>
      <c r="B417" s="66"/>
      <c r="H417" s="59"/>
      <c r="I417" s="59"/>
      <c r="J417" s="59"/>
      <c r="K417" s="59"/>
      <c r="L417" s="59"/>
      <c r="M417" s="59"/>
      <c r="N417" s="59"/>
      <c r="O417" s="59"/>
      <c r="P417" s="59"/>
      <c r="Q417" s="59"/>
      <c r="R417" s="59"/>
      <c r="S417" s="59"/>
      <c r="AF417" s="66"/>
      <c r="AG417" s="59"/>
      <c r="AH417" s="59"/>
      <c r="AI417" s="59"/>
      <c r="AJ417" s="59"/>
      <c r="AK417" s="59"/>
      <c r="AL417" s="59"/>
      <c r="AM417" s="59"/>
      <c r="AN417" s="59"/>
      <c r="AO417" s="59"/>
      <c r="AP417" s="59"/>
      <c r="AQ417" s="59"/>
      <c r="AR417" s="59"/>
    </row>
    <row r="418" spans="1:44" s="67" customFormat="1" x14ac:dyDescent="0.2">
      <c r="A418" s="66"/>
      <c r="B418" s="66"/>
      <c r="H418" s="59"/>
      <c r="I418" s="59"/>
      <c r="J418" s="59"/>
      <c r="K418" s="59"/>
      <c r="L418" s="59"/>
      <c r="M418" s="59"/>
      <c r="N418" s="59"/>
      <c r="O418" s="59"/>
      <c r="P418" s="59"/>
      <c r="Q418" s="59"/>
      <c r="R418" s="59"/>
      <c r="S418" s="59"/>
      <c r="AF418" s="66"/>
      <c r="AG418" s="59"/>
      <c r="AH418" s="59"/>
      <c r="AI418" s="59"/>
      <c r="AJ418" s="59"/>
      <c r="AK418" s="59"/>
      <c r="AL418" s="59"/>
      <c r="AM418" s="59"/>
      <c r="AN418" s="59"/>
      <c r="AO418" s="59"/>
      <c r="AP418" s="59"/>
      <c r="AQ418" s="59"/>
      <c r="AR418" s="59"/>
    </row>
    <row r="419" spans="1:44" s="67" customFormat="1" x14ac:dyDescent="0.2">
      <c r="A419" s="66"/>
      <c r="B419" s="66"/>
      <c r="H419" s="59"/>
      <c r="I419" s="59"/>
      <c r="J419" s="59"/>
      <c r="K419" s="59"/>
      <c r="L419" s="59"/>
      <c r="M419" s="59"/>
      <c r="N419" s="59"/>
      <c r="O419" s="59"/>
      <c r="P419" s="59"/>
      <c r="Q419" s="59"/>
      <c r="R419" s="59"/>
      <c r="S419" s="59"/>
      <c r="AF419" s="66"/>
      <c r="AG419" s="59"/>
      <c r="AH419" s="59"/>
      <c r="AI419" s="59"/>
      <c r="AJ419" s="59"/>
      <c r="AK419" s="59"/>
      <c r="AL419" s="59"/>
      <c r="AM419" s="59"/>
      <c r="AN419" s="59"/>
      <c r="AO419" s="59"/>
      <c r="AP419" s="59"/>
      <c r="AQ419" s="59"/>
      <c r="AR419" s="59"/>
    </row>
    <row r="420" spans="1:44" s="67" customFormat="1" x14ac:dyDescent="0.2">
      <c r="A420" s="66"/>
      <c r="B420" s="66"/>
      <c r="H420" s="59"/>
      <c r="I420" s="59"/>
      <c r="J420" s="59"/>
      <c r="K420" s="59"/>
      <c r="L420" s="59"/>
      <c r="M420" s="59"/>
      <c r="N420" s="59"/>
      <c r="O420" s="59"/>
      <c r="P420" s="59"/>
      <c r="Q420" s="59"/>
      <c r="R420" s="59"/>
      <c r="S420" s="59"/>
      <c r="AF420" s="66"/>
      <c r="AG420" s="59"/>
      <c r="AH420" s="59"/>
      <c r="AI420" s="59"/>
      <c r="AJ420" s="59"/>
      <c r="AK420" s="59"/>
      <c r="AL420" s="59"/>
      <c r="AM420" s="59"/>
      <c r="AN420" s="59"/>
      <c r="AO420" s="59"/>
      <c r="AP420" s="59"/>
      <c r="AQ420" s="59"/>
      <c r="AR420" s="59"/>
    </row>
    <row r="421" spans="1:44" s="67" customFormat="1" x14ac:dyDescent="0.2">
      <c r="A421" s="66"/>
      <c r="B421" s="66"/>
      <c r="H421" s="59"/>
      <c r="I421" s="59"/>
      <c r="J421" s="59"/>
      <c r="K421" s="59"/>
      <c r="L421" s="59"/>
      <c r="M421" s="59"/>
      <c r="N421" s="59"/>
      <c r="O421" s="59"/>
      <c r="P421" s="59"/>
      <c r="Q421" s="59"/>
      <c r="R421" s="59"/>
      <c r="S421" s="59"/>
      <c r="AF421" s="66"/>
      <c r="AG421" s="59"/>
      <c r="AH421" s="59"/>
      <c r="AI421" s="59"/>
      <c r="AJ421" s="59"/>
      <c r="AK421" s="59"/>
      <c r="AL421" s="59"/>
      <c r="AM421" s="59"/>
      <c r="AN421" s="59"/>
      <c r="AO421" s="59"/>
      <c r="AP421" s="59"/>
      <c r="AQ421" s="59"/>
      <c r="AR421" s="59"/>
    </row>
    <row r="422" spans="1:44" s="67" customFormat="1" x14ac:dyDescent="0.2">
      <c r="A422" s="66"/>
      <c r="B422" s="66"/>
      <c r="H422" s="59"/>
      <c r="I422" s="59"/>
      <c r="J422" s="59"/>
      <c r="K422" s="59"/>
      <c r="L422" s="59"/>
      <c r="M422" s="59"/>
      <c r="N422" s="59"/>
      <c r="O422" s="59"/>
      <c r="P422" s="59"/>
      <c r="Q422" s="59"/>
      <c r="R422" s="59"/>
      <c r="S422" s="59"/>
      <c r="AF422" s="66"/>
      <c r="AG422" s="59"/>
      <c r="AH422" s="59"/>
      <c r="AI422" s="59"/>
      <c r="AJ422" s="59"/>
      <c r="AK422" s="59"/>
      <c r="AL422" s="59"/>
      <c r="AM422" s="59"/>
      <c r="AN422" s="59"/>
      <c r="AO422" s="59"/>
      <c r="AP422" s="59"/>
      <c r="AQ422" s="59"/>
      <c r="AR422" s="59"/>
    </row>
    <row r="423" spans="1:44" s="67" customFormat="1" x14ac:dyDescent="0.2">
      <c r="A423" s="66"/>
      <c r="B423" s="66"/>
      <c r="H423" s="59"/>
      <c r="I423" s="59"/>
      <c r="J423" s="59"/>
      <c r="K423" s="59"/>
      <c r="L423" s="59"/>
      <c r="M423" s="59"/>
      <c r="N423" s="59"/>
      <c r="O423" s="59"/>
      <c r="P423" s="59"/>
      <c r="Q423" s="59"/>
      <c r="R423" s="59"/>
      <c r="S423" s="59"/>
      <c r="AF423" s="66"/>
      <c r="AG423" s="59"/>
      <c r="AH423" s="59"/>
      <c r="AI423" s="59"/>
      <c r="AJ423" s="59"/>
      <c r="AK423" s="59"/>
      <c r="AL423" s="59"/>
      <c r="AM423" s="59"/>
      <c r="AN423" s="59"/>
      <c r="AO423" s="59"/>
      <c r="AP423" s="59"/>
      <c r="AQ423" s="59"/>
      <c r="AR423" s="59"/>
    </row>
    <row r="424" spans="1:44" s="67" customFormat="1" x14ac:dyDescent="0.2">
      <c r="A424" s="66"/>
      <c r="B424" s="66"/>
      <c r="H424" s="59"/>
      <c r="I424" s="59"/>
      <c r="J424" s="59"/>
      <c r="K424" s="59"/>
      <c r="L424" s="59"/>
      <c r="M424" s="59"/>
      <c r="N424" s="59"/>
      <c r="O424" s="59"/>
      <c r="P424" s="59"/>
      <c r="Q424" s="59"/>
      <c r="R424" s="59"/>
      <c r="S424" s="59"/>
      <c r="AF424" s="66"/>
      <c r="AG424" s="59"/>
      <c r="AH424" s="59"/>
      <c r="AI424" s="59"/>
      <c r="AJ424" s="59"/>
      <c r="AK424" s="59"/>
      <c r="AL424" s="59"/>
      <c r="AM424" s="59"/>
      <c r="AN424" s="59"/>
      <c r="AO424" s="59"/>
      <c r="AP424" s="59"/>
      <c r="AQ424" s="59"/>
      <c r="AR424" s="59"/>
    </row>
    <row r="425" spans="1:44" s="67" customFormat="1" x14ac:dyDescent="0.2">
      <c r="A425" s="66"/>
      <c r="B425" s="66"/>
      <c r="H425" s="59"/>
      <c r="I425" s="59"/>
      <c r="J425" s="59"/>
      <c r="K425" s="59"/>
      <c r="L425" s="59"/>
      <c r="M425" s="59"/>
      <c r="N425" s="59"/>
      <c r="O425" s="59"/>
      <c r="P425" s="59"/>
      <c r="Q425" s="59"/>
      <c r="R425" s="59"/>
      <c r="S425" s="59"/>
      <c r="AF425" s="66"/>
      <c r="AG425" s="59"/>
      <c r="AH425" s="59"/>
      <c r="AI425" s="59"/>
      <c r="AJ425" s="59"/>
      <c r="AK425" s="59"/>
      <c r="AL425" s="59"/>
      <c r="AM425" s="59"/>
      <c r="AN425" s="59"/>
      <c r="AO425" s="59"/>
      <c r="AP425" s="59"/>
      <c r="AQ425" s="59"/>
      <c r="AR425" s="59"/>
    </row>
    <row r="426" spans="1:44" s="67" customFormat="1" x14ac:dyDescent="0.2">
      <c r="A426" s="66"/>
      <c r="B426" s="66"/>
      <c r="H426" s="59"/>
      <c r="I426" s="59"/>
      <c r="J426" s="59"/>
      <c r="K426" s="59"/>
      <c r="L426" s="59"/>
      <c r="M426" s="59"/>
      <c r="N426" s="59"/>
      <c r="O426" s="59"/>
      <c r="P426" s="59"/>
      <c r="Q426" s="59"/>
      <c r="R426" s="59"/>
      <c r="S426" s="59"/>
      <c r="AF426" s="66"/>
      <c r="AG426" s="59"/>
      <c r="AH426" s="59"/>
      <c r="AI426" s="59"/>
      <c r="AJ426" s="59"/>
      <c r="AK426" s="59"/>
      <c r="AL426" s="59"/>
      <c r="AM426" s="59"/>
      <c r="AN426" s="59"/>
      <c r="AO426" s="59"/>
      <c r="AP426" s="59"/>
      <c r="AQ426" s="59"/>
      <c r="AR426" s="59"/>
    </row>
    <row r="427" spans="1:44" s="67" customFormat="1" x14ac:dyDescent="0.2">
      <c r="A427" s="66"/>
      <c r="B427" s="66"/>
      <c r="H427" s="59"/>
      <c r="I427" s="59"/>
      <c r="J427" s="59"/>
      <c r="K427" s="59"/>
      <c r="L427" s="59"/>
      <c r="M427" s="59"/>
      <c r="N427" s="59"/>
      <c r="O427" s="59"/>
      <c r="P427" s="59"/>
      <c r="Q427" s="59"/>
      <c r="R427" s="59"/>
      <c r="S427" s="59"/>
      <c r="AF427" s="66"/>
      <c r="AG427" s="59"/>
      <c r="AH427" s="59"/>
      <c r="AI427" s="59"/>
      <c r="AJ427" s="59"/>
      <c r="AK427" s="59"/>
      <c r="AL427" s="59"/>
      <c r="AM427" s="59"/>
      <c r="AN427" s="59"/>
      <c r="AO427" s="59"/>
      <c r="AP427" s="59"/>
      <c r="AQ427" s="59"/>
      <c r="AR427" s="59"/>
    </row>
    <row r="428" spans="1:44" s="67" customFormat="1" x14ac:dyDescent="0.2">
      <c r="A428" s="66"/>
      <c r="B428" s="66"/>
      <c r="H428" s="59"/>
      <c r="I428" s="59"/>
      <c r="J428" s="59"/>
      <c r="K428" s="59"/>
      <c r="L428" s="59"/>
      <c r="M428" s="59"/>
      <c r="N428" s="59"/>
      <c r="O428" s="59"/>
      <c r="P428" s="59"/>
      <c r="Q428" s="59"/>
      <c r="R428" s="59"/>
      <c r="S428" s="59"/>
      <c r="AF428" s="66"/>
      <c r="AG428" s="59"/>
      <c r="AH428" s="59"/>
      <c r="AI428" s="59"/>
      <c r="AJ428" s="59"/>
      <c r="AK428" s="59"/>
      <c r="AL428" s="59"/>
      <c r="AM428" s="59"/>
      <c r="AN428" s="59"/>
      <c r="AO428" s="59"/>
      <c r="AP428" s="59"/>
      <c r="AQ428" s="59"/>
      <c r="AR428" s="59"/>
    </row>
    <row r="429" spans="1:44" s="67" customFormat="1" x14ac:dyDescent="0.2">
      <c r="A429" s="66"/>
      <c r="B429" s="66"/>
      <c r="H429" s="59"/>
      <c r="I429" s="59"/>
      <c r="J429" s="59"/>
      <c r="K429" s="59"/>
      <c r="L429" s="59"/>
      <c r="M429" s="59"/>
      <c r="N429" s="59"/>
      <c r="O429" s="59"/>
      <c r="P429" s="59"/>
      <c r="Q429" s="59"/>
      <c r="R429" s="59"/>
      <c r="S429" s="59"/>
      <c r="AF429" s="66"/>
      <c r="AG429" s="59"/>
      <c r="AH429" s="59"/>
      <c r="AI429" s="59"/>
      <c r="AJ429" s="59"/>
      <c r="AK429" s="59"/>
      <c r="AL429" s="59"/>
      <c r="AM429" s="59"/>
      <c r="AN429" s="59"/>
      <c r="AO429" s="59"/>
      <c r="AP429" s="59"/>
      <c r="AQ429" s="59"/>
      <c r="AR429" s="59"/>
    </row>
    <row r="430" spans="1:44" s="67" customFormat="1" x14ac:dyDescent="0.2">
      <c r="A430" s="66"/>
      <c r="B430" s="66"/>
      <c r="H430" s="59"/>
      <c r="I430" s="59"/>
      <c r="J430" s="59"/>
      <c r="K430" s="59"/>
      <c r="L430" s="59"/>
      <c r="M430" s="59"/>
      <c r="N430" s="59"/>
      <c r="O430" s="59"/>
      <c r="P430" s="59"/>
      <c r="Q430" s="59"/>
      <c r="R430" s="59"/>
      <c r="S430" s="59"/>
      <c r="AF430" s="66"/>
      <c r="AG430" s="59"/>
      <c r="AH430" s="59"/>
      <c r="AI430" s="59"/>
      <c r="AJ430" s="59"/>
      <c r="AK430" s="59"/>
      <c r="AL430" s="59"/>
      <c r="AM430" s="59"/>
      <c r="AN430" s="59"/>
      <c r="AO430" s="59"/>
      <c r="AP430" s="59"/>
      <c r="AQ430" s="59"/>
      <c r="AR430" s="59"/>
    </row>
    <row r="431" spans="1:44" s="67" customFormat="1" x14ac:dyDescent="0.2">
      <c r="A431" s="66"/>
      <c r="B431" s="66"/>
      <c r="H431" s="59"/>
      <c r="I431" s="59"/>
      <c r="J431" s="59"/>
      <c r="K431" s="59"/>
      <c r="L431" s="59"/>
      <c r="M431" s="59"/>
      <c r="N431" s="59"/>
      <c r="O431" s="59"/>
      <c r="P431" s="59"/>
      <c r="Q431" s="59"/>
      <c r="R431" s="59"/>
      <c r="S431" s="59"/>
      <c r="AF431" s="66"/>
      <c r="AG431" s="59"/>
      <c r="AH431" s="59"/>
      <c r="AI431" s="59"/>
      <c r="AJ431" s="59"/>
      <c r="AK431" s="59"/>
      <c r="AL431" s="59"/>
      <c r="AM431" s="59"/>
      <c r="AN431" s="59"/>
      <c r="AO431" s="59"/>
      <c r="AP431" s="59"/>
      <c r="AQ431" s="59"/>
      <c r="AR431" s="59"/>
    </row>
    <row r="432" spans="1:44" s="67" customFormat="1" x14ac:dyDescent="0.2">
      <c r="A432" s="66"/>
      <c r="B432" s="66"/>
      <c r="H432" s="59"/>
      <c r="I432" s="59"/>
      <c r="J432" s="59"/>
      <c r="K432" s="59"/>
      <c r="L432" s="59"/>
      <c r="M432" s="59"/>
      <c r="N432" s="59"/>
      <c r="O432" s="59"/>
      <c r="P432" s="59"/>
      <c r="Q432" s="59"/>
      <c r="R432" s="59"/>
      <c r="S432" s="59"/>
      <c r="AF432" s="66"/>
      <c r="AG432" s="59"/>
      <c r="AH432" s="59"/>
      <c r="AI432" s="59"/>
      <c r="AJ432" s="59"/>
      <c r="AK432" s="59"/>
      <c r="AL432" s="59"/>
      <c r="AM432" s="59"/>
      <c r="AN432" s="59"/>
      <c r="AO432" s="59"/>
      <c r="AP432" s="59"/>
      <c r="AQ432" s="59"/>
      <c r="AR432" s="59"/>
    </row>
    <row r="433" spans="1:44" s="67" customFormat="1" x14ac:dyDescent="0.2">
      <c r="A433" s="66"/>
      <c r="B433" s="66"/>
      <c r="H433" s="59"/>
      <c r="I433" s="59"/>
      <c r="J433" s="59"/>
      <c r="K433" s="59"/>
      <c r="L433" s="59"/>
      <c r="M433" s="59"/>
      <c r="N433" s="59"/>
      <c r="O433" s="59"/>
      <c r="P433" s="59"/>
      <c r="Q433" s="59"/>
      <c r="R433" s="59"/>
      <c r="S433" s="59"/>
      <c r="AF433" s="66"/>
      <c r="AG433" s="59"/>
      <c r="AH433" s="59"/>
      <c r="AI433" s="59"/>
      <c r="AJ433" s="59"/>
      <c r="AK433" s="59"/>
      <c r="AL433" s="59"/>
      <c r="AM433" s="59"/>
      <c r="AN433" s="59"/>
      <c r="AO433" s="59"/>
      <c r="AP433" s="59"/>
      <c r="AQ433" s="59"/>
      <c r="AR433" s="59"/>
    </row>
    <row r="434" spans="1:44" s="67" customFormat="1" x14ac:dyDescent="0.2">
      <c r="A434" s="66"/>
      <c r="B434" s="66"/>
      <c r="H434" s="59"/>
      <c r="I434" s="59"/>
      <c r="J434" s="59"/>
      <c r="K434" s="59"/>
      <c r="L434" s="59"/>
      <c r="M434" s="59"/>
      <c r="N434" s="59"/>
      <c r="O434" s="59"/>
      <c r="P434" s="59"/>
      <c r="Q434" s="59"/>
      <c r="R434" s="59"/>
      <c r="S434" s="59"/>
      <c r="AF434" s="66"/>
      <c r="AG434" s="59"/>
      <c r="AH434" s="59"/>
      <c r="AI434" s="59"/>
      <c r="AJ434" s="59"/>
      <c r="AK434" s="59"/>
      <c r="AL434" s="59"/>
      <c r="AM434" s="59"/>
      <c r="AN434" s="59"/>
      <c r="AO434" s="59"/>
      <c r="AP434" s="59"/>
      <c r="AQ434" s="59"/>
      <c r="AR434" s="59"/>
    </row>
    <row r="435" spans="1:44" s="67" customFormat="1" x14ac:dyDescent="0.2">
      <c r="A435" s="66"/>
      <c r="B435" s="66"/>
      <c r="H435" s="59"/>
      <c r="I435" s="59"/>
      <c r="J435" s="59"/>
      <c r="K435" s="59"/>
      <c r="L435" s="59"/>
      <c r="M435" s="59"/>
      <c r="N435" s="59"/>
      <c r="O435" s="59"/>
      <c r="P435" s="59"/>
      <c r="Q435" s="59"/>
      <c r="R435" s="59"/>
      <c r="S435" s="59"/>
      <c r="AF435" s="66"/>
      <c r="AG435" s="59"/>
      <c r="AH435" s="59"/>
      <c r="AI435" s="59"/>
      <c r="AJ435" s="59"/>
      <c r="AK435" s="59"/>
      <c r="AL435" s="59"/>
      <c r="AM435" s="59"/>
      <c r="AN435" s="59"/>
      <c r="AO435" s="59"/>
      <c r="AP435" s="59"/>
      <c r="AQ435" s="59"/>
      <c r="AR435" s="59"/>
    </row>
    <row r="436" spans="1:44" s="67" customFormat="1" x14ac:dyDescent="0.2">
      <c r="A436" s="66"/>
      <c r="B436" s="66"/>
      <c r="H436" s="59"/>
      <c r="I436" s="59"/>
      <c r="J436" s="59"/>
      <c r="K436" s="59"/>
      <c r="L436" s="59"/>
      <c r="M436" s="59"/>
      <c r="N436" s="59"/>
      <c r="O436" s="59"/>
      <c r="P436" s="59"/>
      <c r="Q436" s="59"/>
      <c r="R436" s="59"/>
      <c r="S436" s="59"/>
      <c r="AF436" s="66"/>
      <c r="AG436" s="59"/>
      <c r="AH436" s="59"/>
      <c r="AI436" s="59"/>
      <c r="AJ436" s="59"/>
      <c r="AK436" s="59"/>
      <c r="AL436" s="59"/>
      <c r="AM436" s="59"/>
      <c r="AN436" s="59"/>
      <c r="AO436" s="59"/>
      <c r="AP436" s="59"/>
      <c r="AQ436" s="59"/>
      <c r="AR436" s="59"/>
    </row>
    <row r="437" spans="1:44" s="67" customFormat="1" x14ac:dyDescent="0.2">
      <c r="A437" s="66"/>
      <c r="B437" s="66"/>
      <c r="H437" s="59"/>
      <c r="I437" s="59"/>
      <c r="J437" s="59"/>
      <c r="K437" s="59"/>
      <c r="L437" s="59"/>
      <c r="M437" s="59"/>
      <c r="N437" s="59"/>
      <c r="O437" s="59"/>
      <c r="P437" s="59"/>
      <c r="Q437" s="59"/>
      <c r="R437" s="59"/>
      <c r="S437" s="59"/>
      <c r="AF437" s="66"/>
      <c r="AG437" s="59"/>
      <c r="AH437" s="59"/>
      <c r="AI437" s="59"/>
      <c r="AJ437" s="59"/>
      <c r="AK437" s="59"/>
      <c r="AL437" s="59"/>
      <c r="AM437" s="59"/>
      <c r="AN437" s="59"/>
      <c r="AO437" s="59"/>
      <c r="AP437" s="59"/>
      <c r="AQ437" s="59"/>
      <c r="AR437" s="59"/>
    </row>
    <row r="438" spans="1:44" s="67" customFormat="1" x14ac:dyDescent="0.2">
      <c r="A438" s="66"/>
      <c r="B438" s="66"/>
      <c r="H438" s="59"/>
      <c r="I438" s="59"/>
      <c r="J438" s="59"/>
      <c r="K438" s="59"/>
      <c r="L438" s="59"/>
      <c r="M438" s="59"/>
      <c r="N438" s="59"/>
      <c r="O438" s="59"/>
      <c r="P438" s="59"/>
      <c r="Q438" s="59"/>
      <c r="R438" s="59"/>
      <c r="S438" s="59"/>
      <c r="AF438" s="66"/>
      <c r="AG438" s="59"/>
      <c r="AH438" s="59"/>
      <c r="AI438" s="59"/>
      <c r="AJ438" s="59"/>
      <c r="AK438" s="59"/>
      <c r="AL438" s="59"/>
      <c r="AM438" s="59"/>
      <c r="AN438" s="59"/>
      <c r="AO438" s="59"/>
      <c r="AP438" s="59"/>
      <c r="AQ438" s="59"/>
      <c r="AR438" s="59"/>
    </row>
    <row r="439" spans="1:44" s="67" customFormat="1" x14ac:dyDescent="0.2">
      <c r="A439" s="66"/>
      <c r="B439" s="66"/>
      <c r="H439" s="59"/>
      <c r="I439" s="59"/>
      <c r="J439" s="59"/>
      <c r="K439" s="59"/>
      <c r="L439" s="59"/>
      <c r="M439" s="59"/>
      <c r="N439" s="59"/>
      <c r="O439" s="59"/>
      <c r="P439" s="59"/>
      <c r="Q439" s="59"/>
      <c r="R439" s="59"/>
      <c r="S439" s="59"/>
      <c r="AF439" s="66"/>
      <c r="AG439" s="59"/>
      <c r="AH439" s="59"/>
      <c r="AI439" s="59"/>
      <c r="AJ439" s="59"/>
      <c r="AK439" s="59"/>
      <c r="AL439" s="59"/>
      <c r="AM439" s="59"/>
      <c r="AN439" s="59"/>
      <c r="AO439" s="59"/>
      <c r="AP439" s="59"/>
      <c r="AQ439" s="59"/>
      <c r="AR439" s="59"/>
    </row>
    <row r="440" spans="1:44" s="67" customFormat="1" x14ac:dyDescent="0.2">
      <c r="A440" s="66"/>
      <c r="B440" s="66"/>
      <c r="H440" s="59"/>
      <c r="I440" s="59"/>
      <c r="J440" s="59"/>
      <c r="K440" s="59"/>
      <c r="L440" s="59"/>
      <c r="M440" s="59"/>
      <c r="N440" s="59"/>
      <c r="O440" s="59"/>
      <c r="P440" s="59"/>
      <c r="Q440" s="59"/>
      <c r="R440" s="59"/>
      <c r="S440" s="59"/>
      <c r="AF440" s="66"/>
      <c r="AG440" s="59"/>
      <c r="AH440" s="59"/>
      <c r="AI440" s="59"/>
      <c r="AJ440" s="59"/>
      <c r="AK440" s="59"/>
      <c r="AL440" s="59"/>
      <c r="AM440" s="59"/>
      <c r="AN440" s="59"/>
      <c r="AO440" s="59"/>
      <c r="AP440" s="59"/>
      <c r="AQ440" s="59"/>
      <c r="AR440" s="59"/>
    </row>
    <row r="441" spans="1:44" s="67" customFormat="1" x14ac:dyDescent="0.2">
      <c r="A441" s="66"/>
      <c r="B441" s="66"/>
      <c r="H441" s="59"/>
      <c r="I441" s="59"/>
      <c r="J441" s="59"/>
      <c r="K441" s="59"/>
      <c r="L441" s="59"/>
      <c r="M441" s="59"/>
      <c r="N441" s="59"/>
      <c r="O441" s="59"/>
      <c r="P441" s="59"/>
      <c r="Q441" s="59"/>
      <c r="R441" s="59"/>
      <c r="S441" s="59"/>
      <c r="AF441" s="66"/>
      <c r="AG441" s="59"/>
      <c r="AH441" s="59"/>
      <c r="AI441" s="59"/>
      <c r="AJ441" s="59"/>
      <c r="AK441" s="59"/>
      <c r="AL441" s="59"/>
      <c r="AM441" s="59"/>
      <c r="AN441" s="59"/>
      <c r="AO441" s="59"/>
      <c r="AP441" s="59"/>
      <c r="AQ441" s="59"/>
      <c r="AR441" s="59"/>
    </row>
  </sheetData>
  <mergeCells count="33">
    <mergeCell ref="A1:R1"/>
    <mergeCell ref="T1:AF1"/>
    <mergeCell ref="A2:R2"/>
    <mergeCell ref="T2:AE2"/>
    <mergeCell ref="A3:A4"/>
    <mergeCell ref="B3:B4"/>
    <mergeCell ref="C3:C4"/>
    <mergeCell ref="D3:D4"/>
    <mergeCell ref="E3:E4"/>
    <mergeCell ref="F3:G3"/>
    <mergeCell ref="AB3:AC3"/>
    <mergeCell ref="AD3:AE3"/>
    <mergeCell ref="H3:I3"/>
    <mergeCell ref="J3:K3"/>
    <mergeCell ref="L3:M3"/>
    <mergeCell ref="N3:O3"/>
    <mergeCell ref="P3:Q3"/>
    <mergeCell ref="R3:S3"/>
    <mergeCell ref="A61:G61"/>
    <mergeCell ref="T3:U3"/>
    <mergeCell ref="V3:W3"/>
    <mergeCell ref="X3:Y3"/>
    <mergeCell ref="Z3:AA3"/>
    <mergeCell ref="AF3:AF4"/>
    <mergeCell ref="AF10:AF12"/>
    <mergeCell ref="AF15:AF20"/>
    <mergeCell ref="B64:F64"/>
    <mergeCell ref="B65:G65"/>
    <mergeCell ref="AF35:AF38"/>
    <mergeCell ref="AF43:AF46"/>
    <mergeCell ref="A62:F62"/>
    <mergeCell ref="H62:K62"/>
    <mergeCell ref="A63:C6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38" fitToWidth="0" fitToHeight="0" orientation="landscape" r:id="rId1"/>
  <rowBreaks count="1" manualBreakCount="1">
    <brk id="33" min="1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Титульный лист</vt:lpstr>
      <vt:lpstr>Развитие физкультуры</vt:lpstr>
      <vt:lpstr>01.04.2015</vt:lpstr>
      <vt:lpstr>'01.04.2015'!Заголовки_для_печати</vt:lpstr>
      <vt:lpstr>'01.04.2015'!Область_печати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Джошкунер Екатерина Александровна</cp:lastModifiedBy>
  <cp:lastPrinted>2015-04-06T04:38:45Z</cp:lastPrinted>
  <dcterms:created xsi:type="dcterms:W3CDTF">1996-10-08T23:32:33Z</dcterms:created>
  <dcterms:modified xsi:type="dcterms:W3CDTF">2015-05-06T09:41:43Z</dcterms:modified>
</cp:coreProperties>
</file>